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M:\HUGO\2019 ESTADOS FINANCIEROS\3wr. Trimestre 2019\OBRAS\"/>
    </mc:Choice>
  </mc:AlternateContent>
  <bookViews>
    <workbookView xWindow="0" yWindow="0" windowWidth="23040" windowHeight="8640"/>
  </bookViews>
  <sheets>
    <sheet name="Hoja1" sheetId="1" r:id="rId1"/>
  </sheets>
  <definedNames>
    <definedName name="_xlnm.Print_Titles" localSheetId="0">Hoja1!$1:$10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E20" i="1"/>
  <c r="E58" i="1" s="1"/>
  <c r="D20" i="1"/>
  <c r="C20" i="1"/>
  <c r="C58" i="1" s="1"/>
  <c r="F56" i="1"/>
  <c r="E56" i="1"/>
  <c r="D56" i="1"/>
  <c r="C56" i="1"/>
  <c r="H55" i="1"/>
  <c r="H54" i="1"/>
  <c r="H53" i="1"/>
  <c r="H52" i="1"/>
  <c r="H51" i="1"/>
  <c r="H50" i="1"/>
  <c r="H49" i="1"/>
  <c r="H48" i="1"/>
  <c r="H47" i="1"/>
  <c r="F44" i="1"/>
  <c r="E44" i="1"/>
  <c r="D44" i="1"/>
  <c r="C44" i="1"/>
  <c r="H43" i="1"/>
  <c r="H42" i="1"/>
  <c r="H41" i="1"/>
  <c r="F38" i="1"/>
  <c r="E38" i="1"/>
  <c r="D38" i="1"/>
  <c r="C38" i="1"/>
  <c r="H37" i="1"/>
  <c r="H36" i="1"/>
  <c r="H35" i="1"/>
  <c r="F32" i="1"/>
  <c r="E32" i="1"/>
  <c r="D32" i="1"/>
  <c r="C32" i="1"/>
  <c r="H31" i="1"/>
  <c r="H30" i="1"/>
  <c r="H29" i="1"/>
  <c r="H28" i="1"/>
  <c r="H27" i="1"/>
  <c r="H26" i="1"/>
  <c r="H25" i="1"/>
  <c r="H24" i="1"/>
  <c r="H23" i="1"/>
  <c r="H19" i="1"/>
  <c r="H18" i="1"/>
  <c r="H17" i="1"/>
  <c r="H16" i="1"/>
  <c r="H15" i="1"/>
  <c r="H14" i="1"/>
  <c r="H13" i="1"/>
  <c r="H12" i="1"/>
  <c r="D58" i="1" l="1"/>
</calcChain>
</file>

<file path=xl/sharedStrings.xml><?xml version="1.0" encoding="utf-8"?>
<sst xmlns="http://schemas.openxmlformats.org/spreadsheetml/2006/main" count="239" uniqueCount="113">
  <si>
    <t>H. AYUNTAMIENTO DE GUAYMAS, SONORA.</t>
  </si>
  <si>
    <t>PERIODO: DEL 1º  DE ENERO AL 30 DE SEPTIEMBRE DEL 2019.</t>
  </si>
  <si>
    <t>No. DE</t>
  </si>
  <si>
    <t xml:space="preserve"> NOMBRE Y UBICACIÓN DE LA (S) OBRA (S)</t>
  </si>
  <si>
    <t>PRESUPUESTO</t>
  </si>
  <si>
    <t>DEVENGADO</t>
  </si>
  <si>
    <t>% DE AVANCE (ACUMULADO) AL TRIMESTRE</t>
  </si>
  <si>
    <t>METAS REALES</t>
  </si>
  <si>
    <t xml:space="preserve">ORIGEN DE </t>
  </si>
  <si>
    <t>MODALIDAD</t>
  </si>
  <si>
    <t xml:space="preserve"> OBRA</t>
  </si>
  <si>
    <t>ANALITICO DE</t>
  </si>
  <si>
    <t>MODIFICADO</t>
  </si>
  <si>
    <t>EN EL</t>
  </si>
  <si>
    <t>ACUMULADO</t>
  </si>
  <si>
    <t>FISICAS</t>
  </si>
  <si>
    <t>POB. BENEF.</t>
  </si>
  <si>
    <t>RECURSO</t>
  </si>
  <si>
    <t>DE</t>
  </si>
  <si>
    <t>PROYECTOS</t>
  </si>
  <si>
    <t>ACUMULADO AL TRIMESTRE</t>
  </si>
  <si>
    <t>TRIMESTRE</t>
  </si>
  <si>
    <t>AL TRIMESTRE</t>
  </si>
  <si>
    <t>FISICO</t>
  </si>
  <si>
    <t>FINANCIERO</t>
  </si>
  <si>
    <t>CANTIDAD</t>
  </si>
  <si>
    <t>U. MEDIDA</t>
  </si>
  <si>
    <t>EJECUCIÓN</t>
  </si>
  <si>
    <t>61102 02 25 11.- CONSTRUCCIÓN Y AMPLIACIÓN</t>
  </si>
  <si>
    <t>CUARTOS</t>
  </si>
  <si>
    <t>HABITANTES</t>
  </si>
  <si>
    <t>FISMDF</t>
  </si>
  <si>
    <t>LIC. PUB. NAC.</t>
  </si>
  <si>
    <t>02 CP FISMDF</t>
  </si>
  <si>
    <t>CONSTRUCCIÓN DE 12 CUARTOS DORMITORIO Y CUARTOS PARA BAÑO EN: 2 EN COL. CENTRO, 5 EN COL. FÁTIMA, 1 EN COL. LOMA LINDA, 2 EN COL. PUNTA ARENA Y 2 EN COL. SAN VICENTE</t>
  </si>
  <si>
    <t>LIC. SIMP.</t>
  </si>
  <si>
    <t>03 CP FISMDF</t>
  </si>
  <si>
    <t>CONSTRUCCIÓN DE 13 CUARTOS DORMITORIO Y CUARTOS PARA BAÑO EN: 8 EN COL. 18 DE NOVIEMBRE, 1 EN COL. INDEPENDENCIA, 1 EN COL. LAS PLAYITAS, 1 COL. PLAYAS DE CORTEZ, 1 EN COL AMP. LOMA BONITA Y 1 EN COL. MIRADOR</t>
  </si>
  <si>
    <t>04 CP FISMDF</t>
  </si>
  <si>
    <t>CONSTRUCCIÓN DE 10 CUARTOS DORMITORIOS Y CUARTOS PARA BAÑOS, INSTALACIONES HIDROSANITARIAS, COMUNIDADES YAQUIS, DEL MPIO. DE GUAYMAS, SONORA</t>
  </si>
  <si>
    <t>09 CP FISMDF</t>
  </si>
  <si>
    <t>CONSTRUCCIÓN DE 10 CUARTOS DORMITORIOS Y CUARTOS PARA BAÑOS, INSTALACIONES HIDROSANITARIAS, EN: 5 EN EJIDO EL YAQUI, 4 EN EJIDO FRANCISCO MÁRQUEZ Y 1 EN EJ. TRIUNFO SANTA ROSA</t>
  </si>
  <si>
    <t>17 CP FISMDF</t>
  </si>
  <si>
    <t>CONSTRUCCIÓN DE 7 CUARTOS DORMITORIOS Y CUARTOS PARA BAÑOS, INSTALACIONES HIDROSANITARIAS, EN: 4 EN COLONIA FÁTIMA, 1 EN GOLONDRINAS, 1 EN LA CANTERA Y 1 EN LA COLONIA LOMA LINDA</t>
  </si>
  <si>
    <t>ADJ. DIR.</t>
  </si>
  <si>
    <t>18 CP FISMDF</t>
  </si>
  <si>
    <t>CONSTRUCCIÓN DE 5 CUARTOS DORMITORIOS Y CUARTOS PARA BAÑOS, INSTALACIONES HIDROSANITARIAS, EN: 1 EN COLONIA GIL SAMANIEGO, 1 EN SAHUARIPA, 1 EN LA 18 DE NOVIEMBRE, 1 EN EL MIRADOR Y 1 EN LA COLONIA MIGUEL HIDALGO</t>
  </si>
  <si>
    <t>27 CP FISMDF</t>
  </si>
  <si>
    <t>CONSTRUCCIÓN DE 6 CUARTOS DORMITORIOS Y CUARTOS PARA BAÑOS, INSTALACIONES HIDROSANITARIAS, EN: 3 EN COLONIA YUCATÁN, 2 EN COLONIA CENTRO Y 1 EN COLONIA RASTRO PLAYA</t>
  </si>
  <si>
    <t>28 CP FISMDF</t>
  </si>
  <si>
    <t>CONSTRUCCIÓN DE 7 CUARTOS DORMITORIOS Y CUARTOS PARA BAÑOS, INSTALACIONES HIDROSANITARIAS, EN: 1 EN COLONIA PLAYITAS, 1 EN COLONIA FÁTIMA, 1 EN COLONIA CENTENARIO, 1 EN COLONIA HUMBERTO GUTIÉRREZ, 1 EN COLONIA 18 DE NOVIEMBRE, 1 EN COLONIA MIRADOR Y 1 EN COLONIA SAN VICENTE</t>
  </si>
  <si>
    <t>SUBTOTAL 61102 02 25 11</t>
  </si>
  <si>
    <t>ML</t>
  </si>
  <si>
    <t>LOTE</t>
  </si>
  <si>
    <t>M2</t>
  </si>
  <si>
    <t>61408 02 25 11.- INFRAESTRUCTURA Y EQUIPAMIENTO</t>
  </si>
  <si>
    <t>01 CP FISMDF</t>
  </si>
  <si>
    <t>REHABILITACIÓN DE RED DE AGUA POTABLE EN LA LOCALIDAD LÁZARO CÁRDENAS, MPIO. DE GUAYMAS, SONORA</t>
  </si>
  <si>
    <t>05 CP FISMDF</t>
  </si>
  <si>
    <t>CONSTRUCCIÓN DE RED DE AGUA POTABLE Y DE ALCANTARILLADO SANITARIO EN COLONIA  LAS TORRES DE FÁTIMA</t>
  </si>
  <si>
    <t>06 CP FISMDF</t>
  </si>
  <si>
    <t>CONSTRUCCIÓN DE RED DE AGUA POTABLE Y ALCANTARILLADO EN COLONIA AMPLIACIÓN POPULAR</t>
  </si>
  <si>
    <t>07 CP FISMDF</t>
  </si>
  <si>
    <t>CONSTRUCCIÓN DE RED DE AGUA POTABLE EN COLONIA 18 DE NOVIEMBRE</t>
  </si>
  <si>
    <t>13 CP FISMDF</t>
  </si>
  <si>
    <t>CONSTRUCCIÓN DE RED DE AGUA POTABLE EN CALLES 5 Y 7 ENTRE AVENIDA VII Y CARRETERA AL VARADERO Y AVENIDA V ENTRE CALLES 7 Y 13, COLONIA ADOLFO LÓPEZ MATEOS</t>
  </si>
  <si>
    <t>14 CP FISMDF</t>
  </si>
  <si>
    <t>CONSTRUCCIÓN DE RED DE AGUA POTABLE EN AVENIDA I Y III ENTRE CALLES 7 Y 13, COLONIA ADOLFO LÓPEZ MATEOS</t>
  </si>
  <si>
    <t>15 CP FISMDF</t>
  </si>
  <si>
    <t>CONSTRUCCIÓN DE RED DE AGUA POTABLE EN AVENIDA I, II Y V ENTRE CALLES 3 Y 7 Y DE AVENIDA IX ENTRE CALLES 1 Y 3 EN LA COLONIA ADOLFO LÓPEZ MATEOS</t>
  </si>
  <si>
    <t>21 CP FISMDF</t>
  </si>
  <si>
    <t>CONSTRUCCIÓN DE RED DE AGUA POTABLE EN CALLE 3 ENTRE AVENIDA VII Y CARRETERA AL VARADERO, AVENIDA I ENTRE CALLE 1 Y 3, AVENIDA III Y V ENTRE BLVD. BACATETE Y CALLE 13, COLONIA ADOLFO LÓPEZ MATEOS</t>
  </si>
  <si>
    <t>32 CP FISMDF</t>
  </si>
  <si>
    <t>CONSTRUCCIÓN DE RED DE AGUA POTABLE EN EL SECTOR CENTRO-AGUILEÑO EN POTAM, MPIO. DE GUAYMAS, SONORA</t>
  </si>
  <si>
    <t>SUBTOTAL 61408 02 25 11</t>
  </si>
  <si>
    <t>61409 02 25 11.- INFRAESTRUCTURA Y EQUIPAMIENTO</t>
  </si>
  <si>
    <t>11 CP FISMDF</t>
  </si>
  <si>
    <t>CONSTRUCCIÓN DE RED DE ALCANTARILLADO SANITARIO EN CALLE 15 ENTRE AVENIDA IX Y XI DE LA COLONIA MIRADOR Y CONSTRUCCIÓN DE RED DE ALCANTARILLADO SANITARIO EN AVENIDA GARDENIA ENTRE CALLE GARDENIA Y CALLE SIN NOMBRE Y ENTRONQUES DE LA COLONIA 18 DE NOVIEMBRE</t>
  </si>
  <si>
    <t>SUBTOTAL 61409 02 25 11</t>
  </si>
  <si>
    <t>61410 02 25 11.- ELECTRIFICACIÓN URBANA</t>
  </si>
  <si>
    <t>19 CP FISMDF</t>
  </si>
  <si>
    <t>ELECTRIFICACIÓN EN EL POBLADO LA MISA, EN EJIDO EL CHORIZO, LOMAS DE COLOSIO, ORTIZ Y EL YAQUI</t>
  </si>
  <si>
    <t>20 CP FISMDF</t>
  </si>
  <si>
    <t>ELECTRIFICACIÓN EN LAS COLONIAS 18 DE NOVIEMBRE, LOMA LINDA, AMPLIACIÓN INDEPENDENCIA, SAN VICENTE Y EL MIRADOR</t>
  </si>
  <si>
    <t>23 CP FISMDF</t>
  </si>
  <si>
    <t>CONSTRUCCIÓN DE ALUMBRADO PÚBLICO EN  COLONIA GUAYMAS NORTE</t>
  </si>
  <si>
    <t>PZAS</t>
  </si>
  <si>
    <t>SUBTOTAL 61410 02 25 11</t>
  </si>
  <si>
    <t>61422 02 25 11.- PAVIMENTACIÓN DE CALLES Y AVENIDAS</t>
  </si>
  <si>
    <t>08 CP FISMDF</t>
  </si>
  <si>
    <t>PAVIMENTACIÓN CON CARPETA ASFÁLTICA EN CALLE LEY FEDERAL DEL TRABAJO ENTRE CALLE DE LA ALIANZA Y BLVD. MICROONDAS COLONIA GUAYMAS NORTE</t>
  </si>
  <si>
    <t>10 CP FISMDF</t>
  </si>
  <si>
    <t>PAVIMENTACIÓN CON CONCRETO HIDRÁULICO DE CALLE PLAZA 13 DE JULIO EN FRACCIONAMIENTO LAS PLAZAS</t>
  </si>
  <si>
    <t>12 CP FISMDF</t>
  </si>
  <si>
    <t>PAVIMENTACIÓN CON CONCRETO HIDRÁULICO E INFRAESTRUCTURA HIDROSANITARIA DE AVENIDA VI ENTRE CALLE 10 Y CALLE 13, EN LA COLONIA CENTRO (I ETAPA)</t>
  </si>
  <si>
    <t>16 CP FISMDF</t>
  </si>
  <si>
    <t>PAVIMENTACIÓN CON CONCRETO HIDRÁULICO E INFRAESTRUCTURA HIDROSANITARIA EN CIRCUITO CIRCUNVALACIÓN LAS PLAZAS Y CALLE PLAZA HIDALGO, COLONIA LAS PLAZAS</t>
  </si>
  <si>
    <t>22 CP FISMDF</t>
  </si>
  <si>
    <t>PAVIMENTACION CON CONCRETO HIDRÁULICO E INFRAESTRUCTURA HIDRÁULICA EN CALLE FRESNILLO EN LA COLONIA TERMOELÉCTRICA</t>
  </si>
  <si>
    <t>24 CP FISMDF</t>
  </si>
  <si>
    <t>FABRICACIÓN DE ANDADORES EN CALLES 13 Y 14 DE LA COLONIA CENTRO</t>
  </si>
  <si>
    <t>25 CP FISMDF</t>
  </si>
  <si>
    <t>PAVIMENTACIÓN CON CONCRETO HIDRÁULICO DE CIRCUITO EN CALLE CONTINUACIÓN 00 (SIN NOMBRE) Y ANDADOR EN COLONIA YUCATÁN</t>
  </si>
  <si>
    <t>26 CP FISMDF</t>
  </si>
  <si>
    <t>PAVIMENTACIÓN CON CONCRETO HIDRÁULICO E INFRAESTRUCTURA HIDROSANITARIA Y BANQUETAS DE AVENIDA VIII, ENTRE SIN NOMBRE EN LA COLONIA FÁTIMA</t>
  </si>
  <si>
    <t>29 CP FISMDF</t>
  </si>
  <si>
    <t>PAVIMENTACION CON CONCRETO HIDRÁULICO E INFRAESTRUCTURA EN CALLE 4 AVENIDA IX, SECTOR CERRO GANDAREÑO</t>
  </si>
  <si>
    <t>SUBTOTAL 61422 02 25 11</t>
  </si>
  <si>
    <t>TOTALES:</t>
  </si>
  <si>
    <t>AVANCE FISICO FINANCIERO DEL PROGRAMA</t>
  </si>
  <si>
    <t xml:space="preserve">FONDO DE APORTACIONES PARA LA  INFRAESTRUCTURA </t>
  </si>
  <si>
    <t>SOCIAL MUNICIPAL Y DE LAS DEMARCACIONES TERRITORIALES DEL DISTRITO FEDERAL 2019</t>
  </si>
  <si>
    <t>RECURSOS RECIBIDOS:                         $ 30'324,080.13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</si>
</sst>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164" formatCode="#,##0.00_ ;\-#,##0.00\ "/>
    <numFmt numFmtId="165" formatCode="00"/>
  </numFmts>
  <fonts count="2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 Narrow"/>
      <family val="2"/>
    </font>
    <font>
      <b/>
      <sz val="10"/>
      <name val="Arial Narrow"/>
      <family val="2"/>
    </font>
    <font>
      <b/>
      <sz val="16"/>
      <name val="Arial Narrow"/>
      <family val="2"/>
    </font>
    <font>
      <b/>
      <sz val="12"/>
      <name val="Arial Narrow"/>
      <family val="2"/>
    </font>
    <font>
      <b/>
      <sz val="14"/>
      <color indexed="8"/>
      <name val="Arial Narrow"/>
      <family val="2"/>
    </font>
    <font>
      <b/>
      <sz val="11"/>
      <color indexed="8"/>
      <name val="Arial Narrow"/>
      <family val="2"/>
    </font>
    <font>
      <b/>
      <sz val="9"/>
      <color indexed="8"/>
      <name val="Arial Narrow"/>
      <family val="2"/>
    </font>
    <font>
      <b/>
      <sz val="9"/>
      <name val="Arial Narrow"/>
      <family val="2"/>
    </font>
    <font>
      <b/>
      <sz val="8"/>
      <color indexed="8"/>
      <name val="Arial Narrow"/>
      <family val="2"/>
    </font>
    <font>
      <sz val="8"/>
      <name val="Arial Narrow"/>
      <family val="2"/>
    </font>
    <font>
      <sz val="9"/>
      <name val="Arial Narrow"/>
      <family val="2"/>
    </font>
    <font>
      <sz val="11"/>
      <color indexed="8"/>
      <name val="Arial Narrow"/>
      <family val="2"/>
    </font>
    <font>
      <sz val="9"/>
      <color indexed="8"/>
      <name val="Arial Narrow"/>
      <family val="2"/>
    </font>
    <font>
      <sz val="8"/>
      <color indexed="8"/>
      <name val="Arial Narrow"/>
      <family val="2"/>
    </font>
    <font>
      <sz val="11"/>
      <name val="Arial Narrow"/>
      <family val="2"/>
    </font>
    <font>
      <b/>
      <i/>
      <sz val="9"/>
      <name val="Arial Narrow"/>
      <family val="2"/>
    </font>
    <font>
      <b/>
      <sz val="12"/>
      <color indexed="8"/>
      <name val="Arial Narrow"/>
      <family val="2"/>
    </font>
    <font>
      <sz val="9"/>
      <color rgb="FFFF0000"/>
      <name val="Arial Narrow"/>
      <family val="2"/>
    </font>
    <font>
      <b/>
      <sz val="10"/>
      <color indexed="8"/>
      <name val="Arial Narrow"/>
      <family val="2"/>
    </font>
    <font>
      <b/>
      <i/>
      <sz val="10"/>
      <color indexed="8"/>
      <name val="Arial Narrow"/>
      <family val="2"/>
    </font>
    <font>
      <b/>
      <sz val="14"/>
      <name val="Arial Narrow"/>
      <family val="2"/>
    </font>
    <font>
      <sz val="10"/>
      <color indexed="8"/>
      <name val="Arial Narrow"/>
      <family val="2"/>
    </font>
    <font>
      <sz val="10"/>
      <color rgb="FFFF0000"/>
      <name val="Arial Narrow"/>
      <family val="2"/>
    </font>
    <font>
      <b/>
      <sz val="13"/>
      <name val="Arial Narrow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9" fontId="1" fillId="0" borderId="0" applyFont="0" applyFill="0" applyBorder="0" applyAlignment="0" applyProtection="0"/>
  </cellStyleXfs>
  <cellXfs count="95">
    <xf numFmtId="0" fontId="0" fillId="0" borderId="0" xfId="0"/>
    <xf numFmtId="164" fontId="13" fillId="0" borderId="9" xfId="1" applyNumberFormat="1" applyFont="1" applyFill="1" applyBorder="1" applyAlignment="1">
      <alignment horizontal="center" vertical="top"/>
    </xf>
    <xf numFmtId="10" fontId="14" fillId="0" borderId="9" xfId="1" applyNumberFormat="1" applyFont="1" applyFill="1" applyBorder="1" applyAlignment="1">
      <alignment horizontal="center" vertical="top"/>
    </xf>
    <xf numFmtId="0" fontId="12" fillId="0" borderId="9" xfId="0" applyFont="1" applyFill="1" applyBorder="1" applyAlignment="1">
      <alignment horizontal="center" vertical="top"/>
    </xf>
    <xf numFmtId="4" fontId="12" fillId="0" borderId="9" xfId="0" applyNumberFormat="1" applyFont="1" applyFill="1" applyBorder="1" applyAlignment="1">
      <alignment horizontal="justify" vertical="top"/>
    </xf>
    <xf numFmtId="0" fontId="12" fillId="0" borderId="9" xfId="0" applyFont="1" applyFill="1" applyBorder="1" applyAlignment="1">
      <alignment horizontal="center" vertical="top" wrapText="1"/>
    </xf>
    <xf numFmtId="0" fontId="12" fillId="0" borderId="14" xfId="0" applyFont="1" applyFill="1" applyBorder="1" applyAlignment="1">
      <alignment horizontal="center" vertical="top" wrapText="1"/>
    </xf>
    <xf numFmtId="4" fontId="12" fillId="0" borderId="14" xfId="0" applyNumberFormat="1" applyFont="1" applyFill="1" applyBorder="1" applyAlignment="1">
      <alignment horizontal="justify" vertical="top"/>
    </xf>
    <xf numFmtId="164" fontId="13" fillId="0" borderId="14" xfId="1" applyNumberFormat="1" applyFont="1" applyFill="1" applyBorder="1" applyAlignment="1">
      <alignment horizontal="center" vertical="top"/>
    </xf>
    <xf numFmtId="10" fontId="14" fillId="0" borderId="14" xfId="1" applyNumberFormat="1" applyFont="1" applyFill="1" applyBorder="1" applyAlignment="1">
      <alignment horizontal="center" vertical="top"/>
    </xf>
    <xf numFmtId="10" fontId="8" fillId="0" borderId="9" xfId="1" applyNumberFormat="1" applyFont="1" applyFill="1" applyBorder="1" applyAlignment="1">
      <alignment horizontal="center" vertical="top"/>
    </xf>
    <xf numFmtId="164" fontId="12" fillId="0" borderId="9" xfId="1" applyNumberFormat="1" applyFont="1" applyFill="1" applyBorder="1" applyAlignment="1">
      <alignment horizontal="center" vertical="top"/>
    </xf>
    <xf numFmtId="4" fontId="16" fillId="0" borderId="9" xfId="1" applyNumberFormat="1" applyFont="1" applyFill="1" applyBorder="1" applyAlignment="1">
      <alignment horizontal="center" vertical="top"/>
    </xf>
    <xf numFmtId="164" fontId="12" fillId="0" borderId="14" xfId="1" applyNumberFormat="1" applyFont="1" applyFill="1" applyBorder="1" applyAlignment="1">
      <alignment horizontal="center" vertical="top"/>
    </xf>
    <xf numFmtId="4" fontId="16" fillId="0" borderId="14" xfId="1" applyNumberFormat="1" applyFont="1" applyFill="1" applyBorder="1" applyAlignment="1">
      <alignment horizontal="center" vertical="top"/>
    </xf>
    <xf numFmtId="0" fontId="2" fillId="0" borderId="0" xfId="1" applyFont="1" applyFill="1"/>
    <xf numFmtId="0" fontId="4" fillId="0" borderId="0" xfId="1" applyFont="1" applyFill="1" applyAlignment="1">
      <alignment horizontal="center"/>
    </xf>
    <xf numFmtId="0" fontId="6" fillId="0" borderId="0" xfId="1" applyFont="1" applyFill="1" applyAlignment="1">
      <alignment horizontal="left" vertical="top"/>
    </xf>
    <xf numFmtId="0" fontId="7" fillId="0" borderId="0" xfId="1" applyFont="1" applyFill="1" applyAlignment="1">
      <alignment horizontal="left" vertical="top"/>
    </xf>
    <xf numFmtId="0" fontId="9" fillId="0" borderId="1" xfId="1" applyFont="1" applyFill="1" applyBorder="1" applyAlignment="1">
      <alignment vertical="top" wrapText="1"/>
    </xf>
    <xf numFmtId="0" fontId="10" fillId="0" borderId="2" xfId="1" applyFont="1" applyFill="1" applyBorder="1" applyAlignment="1">
      <alignment horizontal="center" vertical="top"/>
    </xf>
    <xf numFmtId="0" fontId="10" fillId="0" borderId="2" xfId="1" applyFont="1" applyFill="1" applyBorder="1" applyAlignment="1">
      <alignment horizontal="center" vertical="top" wrapText="1"/>
    </xf>
    <xf numFmtId="0" fontId="10" fillId="0" borderId="3" xfId="1" applyFont="1" applyFill="1" applyBorder="1" applyAlignment="1">
      <alignment horizontal="center" vertical="top"/>
    </xf>
    <xf numFmtId="0" fontId="10" fillId="0" borderId="4" xfId="1" applyFont="1" applyFill="1" applyBorder="1" applyAlignment="1">
      <alignment horizontal="center" vertical="top"/>
    </xf>
    <xf numFmtId="0" fontId="10" fillId="0" borderId="6" xfId="1" applyFont="1" applyFill="1" applyBorder="1" applyAlignment="1">
      <alignment horizontal="center" vertical="top"/>
    </xf>
    <xf numFmtId="0" fontId="10" fillId="0" borderId="7" xfId="1" applyFont="1" applyFill="1" applyBorder="1" applyAlignment="1">
      <alignment horizontal="center" vertical="top"/>
    </xf>
    <xf numFmtId="0" fontId="10" fillId="0" borderId="8" xfId="1" applyFont="1" applyFill="1" applyBorder="1" applyAlignment="1">
      <alignment horizontal="center" vertical="top"/>
    </xf>
    <xf numFmtId="0" fontId="10" fillId="0" borderId="5" xfId="1" applyFont="1" applyFill="1" applyBorder="1" applyAlignment="1">
      <alignment horizontal="center" vertical="top"/>
    </xf>
    <xf numFmtId="0" fontId="10" fillId="0" borderId="9" xfId="1" applyFont="1" applyFill="1" applyBorder="1" applyAlignment="1">
      <alignment horizontal="center" vertical="top"/>
    </xf>
    <xf numFmtId="0" fontId="11" fillId="0" borderId="9" xfId="1" applyFont="1" applyFill="1" applyBorder="1" applyAlignment="1">
      <alignment horizontal="center" vertical="top" wrapText="1"/>
    </xf>
    <xf numFmtId="0" fontId="10" fillId="0" borderId="0" xfId="1" applyFont="1" applyFill="1" applyBorder="1" applyAlignment="1">
      <alignment horizontal="center" vertical="top"/>
    </xf>
    <xf numFmtId="0" fontId="10" fillId="0" borderId="10" xfId="1" applyFont="1" applyFill="1" applyBorder="1" applyAlignment="1">
      <alignment horizontal="center" vertical="top"/>
    </xf>
    <xf numFmtId="0" fontId="10" fillId="0" borderId="13" xfId="1" applyFont="1" applyFill="1" applyBorder="1" applyAlignment="1">
      <alignment horizontal="center" vertical="top"/>
    </xf>
    <xf numFmtId="0" fontId="10" fillId="0" borderId="14" xfId="1" applyFont="1" applyFill="1" applyBorder="1" applyAlignment="1">
      <alignment horizontal="center" vertical="top"/>
    </xf>
    <xf numFmtId="0" fontId="11" fillId="0" borderId="14" xfId="1" applyFont="1" applyFill="1" applyBorder="1" applyAlignment="1">
      <alignment horizontal="center" vertical="top" wrapText="1"/>
    </xf>
    <xf numFmtId="0" fontId="10" fillId="0" borderId="1" xfId="1" applyFont="1" applyFill="1" applyBorder="1" applyAlignment="1">
      <alignment horizontal="center" vertical="top"/>
    </xf>
    <xf numFmtId="0" fontId="10" fillId="0" borderId="14" xfId="1" applyFont="1" applyFill="1" applyBorder="1" applyAlignment="1">
      <alignment horizontal="center" vertical="top" wrapText="1"/>
    </xf>
    <xf numFmtId="0" fontId="10" fillId="0" borderId="15" xfId="1" applyFont="1" applyFill="1" applyBorder="1" applyAlignment="1">
      <alignment horizontal="center" vertical="top"/>
    </xf>
    <xf numFmtId="0" fontId="12" fillId="0" borderId="15" xfId="1" applyFont="1" applyFill="1" applyBorder="1" applyAlignment="1">
      <alignment horizontal="center" vertical="top"/>
    </xf>
    <xf numFmtId="0" fontId="3" fillId="0" borderId="15" xfId="1" applyFont="1" applyFill="1" applyBorder="1" applyAlignment="1">
      <alignment horizontal="center" vertical="top" wrapText="1"/>
    </xf>
    <xf numFmtId="4" fontId="13" fillId="0" borderId="9" xfId="1" applyNumberFormat="1" applyFont="1" applyFill="1" applyBorder="1" applyAlignment="1">
      <alignment horizontal="center" vertical="top"/>
    </xf>
    <xf numFmtId="9" fontId="15" fillId="0" borderId="9" xfId="2" applyFont="1" applyFill="1" applyBorder="1" applyAlignment="1">
      <alignment horizontal="center" vertical="top"/>
    </xf>
    <xf numFmtId="9" fontId="15" fillId="0" borderId="9" xfId="2" applyFont="1" applyFill="1" applyBorder="1" applyAlignment="1">
      <alignment horizontal="center" vertical="top" wrapText="1"/>
    </xf>
    <xf numFmtId="164" fontId="2" fillId="0" borderId="9" xfId="1" applyNumberFormat="1" applyFont="1" applyFill="1" applyBorder="1" applyAlignment="1">
      <alignment horizontal="center" vertical="top" wrapText="1"/>
    </xf>
    <xf numFmtId="4" fontId="13" fillId="0" borderId="14" xfId="1" applyNumberFormat="1" applyFont="1" applyFill="1" applyBorder="1" applyAlignment="1">
      <alignment horizontal="center" vertical="top"/>
    </xf>
    <xf numFmtId="9" fontId="15" fillId="0" borderId="14" xfId="2" applyFont="1" applyFill="1" applyBorder="1" applyAlignment="1">
      <alignment horizontal="center" vertical="top"/>
    </xf>
    <xf numFmtId="9" fontId="15" fillId="0" borderId="14" xfId="2" applyFont="1" applyFill="1" applyBorder="1" applyAlignment="1">
      <alignment horizontal="center" vertical="top" wrapText="1"/>
    </xf>
    <xf numFmtId="164" fontId="2" fillId="0" borderId="14" xfId="1" applyNumberFormat="1" applyFont="1" applyFill="1" applyBorder="1" applyAlignment="1">
      <alignment horizontal="center" vertical="top" wrapText="1"/>
    </xf>
    <xf numFmtId="165" fontId="12" fillId="0" borderId="15" xfId="1" applyNumberFormat="1" applyFont="1" applyFill="1" applyBorder="1" applyAlignment="1">
      <alignment horizontal="justify" vertical="top"/>
    </xf>
    <xf numFmtId="4" fontId="17" fillId="0" borderId="15" xfId="1" applyNumberFormat="1" applyFont="1" applyFill="1" applyBorder="1" applyAlignment="1">
      <alignment horizontal="center" vertical="top"/>
    </xf>
    <xf numFmtId="164" fontId="18" fillId="0" borderId="15" xfId="1" applyNumberFormat="1" applyFont="1" applyFill="1" applyBorder="1" applyAlignment="1">
      <alignment horizontal="center" vertical="top"/>
    </xf>
    <xf numFmtId="165" fontId="12" fillId="0" borderId="9" xfId="1" applyNumberFormat="1" applyFont="1" applyFill="1" applyBorder="1" applyAlignment="1">
      <alignment horizontal="center" vertical="top"/>
    </xf>
    <xf numFmtId="4" fontId="12" fillId="0" borderId="9" xfId="1" applyNumberFormat="1" applyFont="1" applyFill="1" applyBorder="1" applyAlignment="1">
      <alignment horizontal="justify" vertical="top"/>
    </xf>
    <xf numFmtId="4" fontId="14" fillId="0" borderId="9" xfId="1" applyNumberFormat="1" applyFont="1" applyFill="1" applyBorder="1" applyAlignment="1">
      <alignment horizontal="center" vertical="top"/>
    </xf>
    <xf numFmtId="4" fontId="19" fillId="0" borderId="9" xfId="1" applyNumberFormat="1" applyFont="1" applyFill="1" applyBorder="1" applyAlignment="1">
      <alignment horizontal="center" vertical="top"/>
    </xf>
    <xf numFmtId="164" fontId="14" fillId="0" borderId="9" xfId="1" applyNumberFormat="1" applyFont="1" applyFill="1" applyBorder="1" applyAlignment="1">
      <alignment horizontal="center" vertical="top"/>
    </xf>
    <xf numFmtId="164" fontId="2" fillId="0" borderId="13" xfId="1" applyNumberFormat="1" applyFont="1" applyFill="1" applyBorder="1" applyAlignment="1">
      <alignment horizontal="center" vertical="top"/>
    </xf>
    <xf numFmtId="0" fontId="12" fillId="0" borderId="9" xfId="1" applyFont="1" applyFill="1" applyBorder="1" applyAlignment="1">
      <alignment horizontal="center" vertical="top"/>
    </xf>
    <xf numFmtId="0" fontId="12" fillId="0" borderId="9" xfId="0" applyFont="1" applyFill="1" applyBorder="1" applyAlignment="1">
      <alignment horizontal="justify" vertical="top" wrapText="1"/>
    </xf>
    <xf numFmtId="165" fontId="12" fillId="0" borderId="14" xfId="1" applyNumberFormat="1" applyFont="1" applyFill="1" applyBorder="1" applyAlignment="1">
      <alignment horizontal="justify" vertical="top"/>
    </xf>
    <xf numFmtId="4" fontId="17" fillId="0" borderId="14" xfId="1" applyNumberFormat="1" applyFont="1" applyFill="1" applyBorder="1" applyAlignment="1">
      <alignment horizontal="center" vertical="top"/>
    </xf>
    <xf numFmtId="164" fontId="18" fillId="0" borderId="14" xfId="1" applyNumberFormat="1" applyFont="1" applyFill="1" applyBorder="1" applyAlignment="1">
      <alignment horizontal="center" vertical="top"/>
    </xf>
    <xf numFmtId="164" fontId="5" fillId="0" borderId="14" xfId="1" applyNumberFormat="1" applyFont="1" applyFill="1" applyBorder="1" applyAlignment="1">
      <alignment horizontal="center" vertical="top"/>
    </xf>
    <xf numFmtId="164" fontId="12" fillId="0" borderId="9" xfId="1" applyNumberFormat="1" applyFont="1" applyFill="1" applyBorder="1" applyAlignment="1">
      <alignment horizontal="center" vertical="top" wrapText="1"/>
    </xf>
    <xf numFmtId="0" fontId="2" fillId="0" borderId="0" xfId="1" applyFont="1" applyFill="1" applyBorder="1"/>
    <xf numFmtId="164" fontId="12" fillId="0" borderId="13" xfId="1" applyNumberFormat="1" applyFont="1" applyFill="1" applyBorder="1" applyAlignment="1">
      <alignment horizontal="center" vertical="top"/>
    </xf>
    <xf numFmtId="164" fontId="12" fillId="0" borderId="12" xfId="1" applyNumberFormat="1" applyFont="1" applyFill="1" applyBorder="1" applyAlignment="1">
      <alignment horizontal="center" vertical="top"/>
    </xf>
    <xf numFmtId="164" fontId="2" fillId="0" borderId="12" xfId="1" applyNumberFormat="1" applyFont="1" applyFill="1" applyBorder="1" applyAlignment="1">
      <alignment horizontal="center" vertical="top"/>
    </xf>
    <xf numFmtId="0" fontId="20" fillId="0" borderId="15" xfId="1" applyFont="1" applyFill="1" applyBorder="1" applyAlignment="1">
      <alignment vertical="top"/>
    </xf>
    <xf numFmtId="0" fontId="21" fillId="0" borderId="15" xfId="1" applyFont="1" applyFill="1" applyBorder="1" applyAlignment="1">
      <alignment horizontal="center" vertical="top"/>
    </xf>
    <xf numFmtId="44" fontId="5" fillId="0" borderId="15" xfId="1" applyNumberFormat="1" applyFont="1" applyFill="1" applyBorder="1" applyAlignment="1">
      <alignment vertical="top"/>
    </xf>
    <xf numFmtId="10" fontId="14" fillId="0" borderId="0" xfId="1" applyNumberFormat="1" applyFont="1" applyFill="1" applyBorder="1" applyAlignment="1">
      <alignment horizontal="center" vertical="top" wrapText="1"/>
    </xf>
    <xf numFmtId="0" fontId="14" fillId="0" borderId="0" xfId="1" quotePrefix="1" applyNumberFormat="1" applyFont="1" applyFill="1" applyBorder="1" applyAlignment="1">
      <alignment horizontal="center" vertical="top" wrapText="1"/>
    </xf>
    <xf numFmtId="0" fontId="14" fillId="0" borderId="0" xfId="1" applyNumberFormat="1" applyFont="1" applyFill="1" applyBorder="1" applyAlignment="1">
      <alignment horizontal="center" vertical="top" wrapText="1"/>
    </xf>
    <xf numFmtId="4" fontId="14" fillId="0" borderId="0" xfId="1" applyNumberFormat="1" applyFont="1" applyFill="1" applyBorder="1" applyAlignment="1">
      <alignment horizontal="center" vertical="top" wrapText="1"/>
    </xf>
    <xf numFmtId="4" fontId="15" fillId="0" borderId="0" xfId="1" applyNumberFormat="1" applyFont="1" applyFill="1" applyBorder="1" applyAlignment="1">
      <alignment horizontal="center" vertical="top" wrapText="1"/>
    </xf>
    <xf numFmtId="0" fontId="22" fillId="0" borderId="0" xfId="1" applyFont="1" applyFill="1" applyAlignment="1">
      <alignment horizontal="center"/>
    </xf>
    <xf numFmtId="0" fontId="8" fillId="0" borderId="0" xfId="1" applyFont="1" applyFill="1" applyAlignment="1">
      <alignment vertical="top" wrapText="1"/>
    </xf>
    <xf numFmtId="0" fontId="7" fillId="0" borderId="0" xfId="1" applyFont="1" applyFill="1" applyAlignment="1">
      <alignment horizontal="center" vertical="top" wrapText="1"/>
    </xf>
    <xf numFmtId="4" fontId="2" fillId="0" borderId="9" xfId="1" applyNumberFormat="1" applyFont="1" applyFill="1" applyBorder="1" applyAlignment="1">
      <alignment horizontal="center" vertical="top"/>
    </xf>
    <xf numFmtId="164" fontId="23" fillId="0" borderId="9" xfId="1" applyNumberFormat="1" applyFont="1" applyFill="1" applyBorder="1" applyAlignment="1">
      <alignment horizontal="center" vertical="top"/>
    </xf>
    <xf numFmtId="164" fontId="3" fillId="0" borderId="15" xfId="1" applyNumberFormat="1" applyFont="1" applyFill="1" applyBorder="1" applyAlignment="1">
      <alignment horizontal="center" vertical="top"/>
    </xf>
    <xf numFmtId="164" fontId="20" fillId="0" borderId="15" xfId="1" applyNumberFormat="1" applyFont="1" applyFill="1" applyBorder="1" applyAlignment="1">
      <alignment horizontal="center" vertical="top"/>
    </xf>
    <xf numFmtId="4" fontId="24" fillId="0" borderId="9" xfId="1" applyNumberFormat="1" applyFont="1" applyFill="1" applyBorder="1" applyAlignment="1">
      <alignment horizontal="center" vertical="top"/>
    </xf>
    <xf numFmtId="4" fontId="2" fillId="0" borderId="14" xfId="1" applyNumberFormat="1" applyFont="1" applyFill="1" applyBorder="1" applyAlignment="1">
      <alignment horizontal="center" vertical="top"/>
    </xf>
    <xf numFmtId="164" fontId="23" fillId="0" borderId="14" xfId="1" applyNumberFormat="1" applyFont="1" applyFill="1" applyBorder="1" applyAlignment="1">
      <alignment horizontal="center" vertical="top"/>
    </xf>
    <xf numFmtId="164" fontId="3" fillId="0" borderId="14" xfId="1" applyNumberFormat="1" applyFont="1" applyFill="1" applyBorder="1" applyAlignment="1">
      <alignment horizontal="center" vertical="top"/>
    </xf>
    <xf numFmtId="164" fontId="20" fillId="0" borderId="14" xfId="1" applyNumberFormat="1" applyFont="1" applyFill="1" applyBorder="1" applyAlignment="1">
      <alignment horizontal="center" vertical="top"/>
    </xf>
    <xf numFmtId="164" fontId="2" fillId="0" borderId="9" xfId="1" applyNumberFormat="1" applyFont="1" applyFill="1" applyBorder="1" applyAlignment="1">
      <alignment horizontal="center" vertical="top"/>
    </xf>
    <xf numFmtId="164" fontId="2" fillId="0" borderId="14" xfId="1" applyNumberFormat="1" applyFont="1" applyFill="1" applyBorder="1" applyAlignment="1">
      <alignment horizontal="center" vertical="top"/>
    </xf>
    <xf numFmtId="0" fontId="10" fillId="0" borderId="4" xfId="1" applyFont="1" applyFill="1" applyBorder="1" applyAlignment="1">
      <alignment horizontal="center" vertical="center" wrapText="1"/>
    </xf>
    <xf numFmtId="0" fontId="10" fillId="0" borderId="5" xfId="1" applyFont="1" applyFill="1" applyBorder="1" applyAlignment="1">
      <alignment horizontal="center" vertical="center" wrapText="1"/>
    </xf>
    <xf numFmtId="0" fontId="10" fillId="0" borderId="11" xfId="1" applyFont="1" applyFill="1" applyBorder="1" applyAlignment="1">
      <alignment horizontal="center" vertical="center" wrapText="1"/>
    </xf>
    <xf numFmtId="0" fontId="10" fillId="0" borderId="12" xfId="1" applyFont="1" applyFill="1" applyBorder="1" applyAlignment="1">
      <alignment horizontal="center" vertical="center" wrapText="1"/>
    </xf>
    <xf numFmtId="0" fontId="25" fillId="0" borderId="0" xfId="1" applyFont="1" applyFill="1" applyAlignment="1">
      <alignment horizontal="center"/>
    </xf>
  </cellXfs>
  <cellStyles count="3">
    <cellStyle name="Normal" xfId="0" builtinId="0"/>
    <cellStyle name="Normal 2 3" xfId="1"/>
    <cellStyle name="Porcentu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137160</xdr:colOff>
      <xdr:row>0</xdr:row>
      <xdr:rowOff>60962</xdr:rowOff>
    </xdr:from>
    <xdr:to>
      <xdr:col>1</xdr:col>
      <xdr:colOff>289560</xdr:colOff>
      <xdr:row>4</xdr:row>
      <xdr:rowOff>19184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137160" y="60962"/>
          <a:ext cx="731520" cy="872622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61</xdr:row>
      <xdr:rowOff>9526</xdr:rowOff>
    </xdr:from>
    <xdr:to>
      <xdr:col>2</xdr:col>
      <xdr:colOff>0</xdr:colOff>
      <xdr:row>64</xdr:row>
      <xdr:rowOff>68580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0" y="25559386"/>
          <a:ext cx="3261360" cy="5848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</a:rPr>
            <a:t>________________________________________________________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</a:rPr>
            <a:t>C. LIC. SARA VALLE</a:t>
          </a:r>
          <a:r>
            <a:rPr lang="es-MX" sz="900" b="1" i="0" strike="noStrike" baseline="0">
              <a:solidFill>
                <a:srgbClr val="000000"/>
              </a:solidFill>
              <a:latin typeface="Arial Narrow" pitchFamily="34" charset="0"/>
            </a:rPr>
            <a:t> DESSENS</a:t>
          </a:r>
          <a:endParaRPr lang="es-MX" sz="900" b="1" i="0" strike="noStrike">
            <a:solidFill>
              <a:srgbClr val="000000"/>
            </a:solidFill>
            <a:latin typeface="Arial Narrow" pitchFamily="34" charset="0"/>
          </a:endParaRPr>
        </a:p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 Narrow" pitchFamily="34" charset="0"/>
            </a:rPr>
            <a:t>PRESIDENTA MUNICIPAL </a:t>
          </a:r>
        </a:p>
      </xdr:txBody>
    </xdr:sp>
    <xdr:clientData/>
  </xdr:twoCellAnchor>
  <xdr:twoCellAnchor>
    <xdr:from>
      <xdr:col>4</xdr:col>
      <xdr:colOff>320040</xdr:colOff>
      <xdr:row>61</xdr:row>
      <xdr:rowOff>9526</xdr:rowOff>
    </xdr:from>
    <xdr:to>
      <xdr:col>8</xdr:col>
      <xdr:colOff>312419</xdr:colOff>
      <xdr:row>64</xdr:row>
      <xdr:rowOff>144780</xdr:rowOff>
    </xdr:to>
    <xdr:sp macro="" textlink="">
      <xdr:nvSpPr>
        <xdr:cNvPr id="4" name="Text Box 4"/>
        <xdr:cNvSpPr txBox="1">
          <a:spLocks noChangeArrowheads="1"/>
        </xdr:cNvSpPr>
      </xdr:nvSpPr>
      <xdr:spPr bwMode="auto">
        <a:xfrm>
          <a:off x="4640580" y="25559386"/>
          <a:ext cx="2034539" cy="6610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</a:rPr>
            <a:t>____________________________________</a:t>
          </a:r>
        </a:p>
        <a:p>
          <a:pPr algn="ctr" rtl="1">
            <a:defRPr sz="1000"/>
          </a:pPr>
          <a:r>
            <a:rPr lang="es-ES" sz="900" b="1" i="0" strike="noStrike">
              <a:solidFill>
                <a:srgbClr val="000000"/>
              </a:solidFill>
              <a:latin typeface="Arial Narrow" pitchFamily="34" charset="0"/>
              <a:ea typeface="+mn-ea"/>
              <a:cs typeface="+mn-cs"/>
            </a:rPr>
            <a:t>C. </a:t>
          </a: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  <a:ea typeface="+mn-ea"/>
              <a:cs typeface="+mn-cs"/>
            </a:rPr>
            <a:t>LIC. CÉLIDA BOTELLO NAVARRO</a:t>
          </a:r>
        </a:p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 Narrow" pitchFamily="34" charset="0"/>
            </a:rPr>
            <a:t>TESORERA MUNICIPAL</a:t>
          </a:r>
        </a:p>
      </xdr:txBody>
    </xdr:sp>
    <xdr:clientData/>
  </xdr:twoCellAnchor>
  <xdr:twoCellAnchor>
    <xdr:from>
      <xdr:col>9</xdr:col>
      <xdr:colOff>352425</xdr:colOff>
      <xdr:row>61</xdr:row>
      <xdr:rowOff>19051</xdr:rowOff>
    </xdr:from>
    <xdr:to>
      <xdr:col>13</xdr:col>
      <xdr:colOff>701040</xdr:colOff>
      <xdr:row>64</xdr:row>
      <xdr:rowOff>137160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7301865" y="25568911"/>
          <a:ext cx="3038475" cy="64388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</a:rPr>
            <a:t>____________________________________________________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</a:rPr>
            <a:t>C. ING. VICTOR MARÍN</a:t>
          </a:r>
          <a:r>
            <a:rPr lang="es-MX" sz="900" b="1" i="0" strike="noStrike" baseline="0">
              <a:solidFill>
                <a:srgbClr val="000000"/>
              </a:solidFill>
              <a:latin typeface="Arial Narrow" pitchFamily="34" charset="0"/>
            </a:rPr>
            <a:t> MARTÍNEZ</a:t>
          </a:r>
          <a:endParaRPr lang="es-MX" sz="900" b="1" i="0" strike="noStrike">
            <a:solidFill>
              <a:srgbClr val="000000"/>
            </a:solidFill>
            <a:latin typeface="Arial Narrow" pitchFamily="34" charset="0"/>
          </a:endParaRPr>
        </a:p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 Narrow" pitchFamily="34" charset="0"/>
            </a:rPr>
            <a:t>DIRECTOR</a:t>
          </a:r>
          <a:r>
            <a:rPr lang="es-MX" sz="900" b="0" i="0" strike="noStrike" baseline="0">
              <a:solidFill>
                <a:srgbClr val="000000"/>
              </a:solidFill>
              <a:latin typeface="Arial Narrow" pitchFamily="34" charset="0"/>
            </a:rPr>
            <a:t> GENERAL DE INFRAESTRUCTURA</a:t>
          </a:r>
        </a:p>
        <a:p>
          <a:pPr algn="ctr" rtl="1">
            <a:defRPr sz="1000"/>
          </a:pPr>
          <a:r>
            <a:rPr lang="es-MX" sz="900" b="0" i="0" strike="noStrike" baseline="0">
              <a:solidFill>
                <a:srgbClr val="000000"/>
              </a:solidFill>
              <a:latin typeface="Arial Narrow" pitchFamily="34" charset="0"/>
            </a:rPr>
            <a:t>URBANA Y ECOLOGÍA</a:t>
          </a:r>
          <a:endParaRPr lang="es-MX" sz="900" b="0" i="0" strike="noStrike">
            <a:solidFill>
              <a:srgbClr val="000000"/>
            </a:solidFill>
            <a:latin typeface="Arial Narrow" pitchFamily="34" charset="0"/>
          </a:endParaRPr>
        </a:p>
      </xdr:txBody>
    </xdr:sp>
    <xdr:clientData/>
  </xdr:twoCellAnchor>
  <xdr:twoCellAnchor editAs="oneCell">
    <xdr:from>
      <xdr:col>11</xdr:col>
      <xdr:colOff>594359</xdr:colOff>
      <xdr:row>0</xdr:row>
      <xdr:rowOff>160021</xdr:rowOff>
    </xdr:from>
    <xdr:to>
      <xdr:col>13</xdr:col>
      <xdr:colOff>711326</xdr:colOff>
      <xdr:row>2</xdr:row>
      <xdr:rowOff>315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54439" y="160021"/>
          <a:ext cx="1496187" cy="3279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8"/>
  <sheetViews>
    <sheetView tabSelected="1" workbookViewId="0">
      <selection sqref="A1:N1"/>
    </sheetView>
  </sheetViews>
  <sheetFormatPr baseColWidth="10" defaultColWidth="11.44140625" defaultRowHeight="13.8" x14ac:dyDescent="0.3"/>
  <cols>
    <col min="1" max="1" width="8.44140625" style="15" customWidth="1"/>
    <col min="2" max="2" width="39.109375" style="15" customWidth="1"/>
    <col min="3" max="3" width="15.44140625" style="15" hidden="1" customWidth="1"/>
    <col min="4" max="4" width="15.44140625" style="15" customWidth="1"/>
    <col min="5" max="5" width="14.5546875" style="15" customWidth="1"/>
    <col min="6" max="6" width="14.44140625" style="15" hidden="1" customWidth="1"/>
    <col min="7" max="7" width="7.109375" style="15" customWidth="1"/>
    <col min="8" max="8" width="8.109375" style="15" customWidth="1"/>
    <col min="9" max="10" width="8.5546875" style="15" customWidth="1"/>
    <col min="11" max="11" width="10.5546875" style="15" customWidth="1"/>
    <col min="12" max="12" width="10.6640625" style="15" customWidth="1"/>
    <col min="13" max="13" width="9.44140625" style="15" customWidth="1"/>
    <col min="14" max="14" width="13" style="15" customWidth="1"/>
    <col min="15" max="16384" width="11.44140625" style="15"/>
  </cols>
  <sheetData>
    <row r="1" spans="1:14" ht="20.399999999999999" x14ac:dyDescent="0.35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</row>
    <row r="2" spans="1:14" ht="18" x14ac:dyDescent="0.35">
      <c r="A2" s="76" t="s">
        <v>109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</row>
    <row r="3" spans="1:14" ht="16.8" x14ac:dyDescent="0.3">
      <c r="A3" s="94" t="s">
        <v>110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</row>
    <row r="4" spans="1:14" ht="15.6" customHeight="1" x14ac:dyDescent="0.3">
      <c r="A4" s="94" t="s">
        <v>111</v>
      </c>
      <c r="B4" s="94"/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</row>
    <row r="5" spans="1:14" ht="18" x14ac:dyDescent="0.3">
      <c r="A5" s="17"/>
      <c r="B5" s="17"/>
      <c r="C5" s="17"/>
      <c r="D5" s="17"/>
      <c r="E5" s="17"/>
    </row>
    <row r="6" spans="1:14" x14ac:dyDescent="0.3">
      <c r="A6" s="18" t="s">
        <v>1</v>
      </c>
      <c r="B6" s="18"/>
      <c r="C6" s="18"/>
      <c r="D6" s="18"/>
      <c r="E6" s="18"/>
      <c r="F6" s="77"/>
      <c r="G6" s="77"/>
      <c r="H6" s="77"/>
      <c r="I6" s="77"/>
      <c r="J6" s="78" t="s">
        <v>112</v>
      </c>
      <c r="K6" s="78"/>
      <c r="L6" s="78"/>
      <c r="M6" s="78"/>
      <c r="N6" s="78"/>
    </row>
    <row r="7" spans="1:14" ht="14.4" thickBot="1" x14ac:dyDescent="0.35">
      <c r="H7" s="19"/>
      <c r="I7" s="19"/>
      <c r="J7" s="19"/>
      <c r="K7" s="19"/>
      <c r="L7" s="19"/>
      <c r="M7" s="19"/>
      <c r="N7" s="19"/>
    </row>
    <row r="8" spans="1:14" ht="14.4" thickBot="1" x14ac:dyDescent="0.35">
      <c r="A8" s="20" t="s">
        <v>2</v>
      </c>
      <c r="B8" s="21" t="s">
        <v>3</v>
      </c>
      <c r="C8" s="22" t="s">
        <v>4</v>
      </c>
      <c r="D8" s="20" t="s">
        <v>4</v>
      </c>
      <c r="E8" s="20" t="s">
        <v>5</v>
      </c>
      <c r="F8" s="23" t="s">
        <v>5</v>
      </c>
      <c r="G8" s="90" t="s">
        <v>6</v>
      </c>
      <c r="H8" s="91"/>
      <c r="I8" s="24" t="s">
        <v>7</v>
      </c>
      <c r="J8" s="25"/>
      <c r="K8" s="25"/>
      <c r="L8" s="26"/>
      <c r="M8" s="27" t="s">
        <v>8</v>
      </c>
      <c r="N8" s="20" t="s">
        <v>9</v>
      </c>
    </row>
    <row r="9" spans="1:14" ht="14.4" thickBot="1" x14ac:dyDescent="0.35">
      <c r="A9" s="28" t="s">
        <v>10</v>
      </c>
      <c r="B9" s="29"/>
      <c r="C9" s="30" t="s">
        <v>11</v>
      </c>
      <c r="D9" s="28" t="s">
        <v>12</v>
      </c>
      <c r="E9" s="28" t="s">
        <v>13</v>
      </c>
      <c r="F9" s="31" t="s">
        <v>14</v>
      </c>
      <c r="G9" s="92"/>
      <c r="H9" s="93"/>
      <c r="I9" s="24" t="s">
        <v>15</v>
      </c>
      <c r="J9" s="26"/>
      <c r="K9" s="24" t="s">
        <v>16</v>
      </c>
      <c r="L9" s="26"/>
      <c r="M9" s="32" t="s">
        <v>17</v>
      </c>
      <c r="N9" s="28" t="s">
        <v>18</v>
      </c>
    </row>
    <row r="10" spans="1:14" ht="21" thickBot="1" x14ac:dyDescent="0.35">
      <c r="A10" s="33"/>
      <c r="B10" s="34"/>
      <c r="C10" s="35" t="s">
        <v>19</v>
      </c>
      <c r="D10" s="36" t="s">
        <v>20</v>
      </c>
      <c r="E10" s="33" t="s">
        <v>21</v>
      </c>
      <c r="F10" s="33" t="s">
        <v>22</v>
      </c>
      <c r="G10" s="37" t="s">
        <v>23</v>
      </c>
      <c r="H10" s="37" t="s">
        <v>24</v>
      </c>
      <c r="I10" s="37" t="s">
        <v>25</v>
      </c>
      <c r="J10" s="37" t="s">
        <v>26</v>
      </c>
      <c r="K10" s="37" t="s">
        <v>25</v>
      </c>
      <c r="L10" s="37" t="s">
        <v>26</v>
      </c>
      <c r="M10" s="33"/>
      <c r="N10" s="33" t="s">
        <v>27</v>
      </c>
    </row>
    <row r="11" spans="1:14" ht="14.4" thickBot="1" x14ac:dyDescent="0.35">
      <c r="A11" s="38"/>
      <c r="B11" s="39" t="s">
        <v>28</v>
      </c>
      <c r="C11" s="40"/>
      <c r="D11" s="40"/>
      <c r="E11" s="1"/>
      <c r="F11" s="1"/>
      <c r="G11" s="2"/>
      <c r="H11" s="2"/>
      <c r="I11" s="11"/>
      <c r="J11" s="11"/>
      <c r="K11" s="11"/>
      <c r="L11" s="41"/>
      <c r="M11" s="42"/>
      <c r="N11" s="43"/>
    </row>
    <row r="12" spans="1:14" ht="52.8" x14ac:dyDescent="0.3">
      <c r="A12" s="5" t="s">
        <v>33</v>
      </c>
      <c r="B12" s="4" t="s">
        <v>34</v>
      </c>
      <c r="C12" s="40">
        <v>1224007.6399999999</v>
      </c>
      <c r="D12" s="79">
        <v>1224007.6399999999</v>
      </c>
      <c r="E12" s="80">
        <v>262199.69</v>
      </c>
      <c r="F12" s="1">
        <v>1197482.42</v>
      </c>
      <c r="G12" s="2">
        <v>1</v>
      </c>
      <c r="H12" s="2">
        <f>(F12*100%)/D12</f>
        <v>0.9783292038928777</v>
      </c>
      <c r="I12" s="11">
        <v>12</v>
      </c>
      <c r="J12" s="11" t="s">
        <v>29</v>
      </c>
      <c r="K12" s="11">
        <v>86</v>
      </c>
      <c r="L12" s="41" t="s">
        <v>30</v>
      </c>
      <c r="M12" s="42" t="s">
        <v>31</v>
      </c>
      <c r="N12" s="43" t="s">
        <v>35</v>
      </c>
    </row>
    <row r="13" spans="1:14" ht="66" x14ac:dyDescent="0.3">
      <c r="A13" s="5" t="s">
        <v>36</v>
      </c>
      <c r="B13" s="4" t="s">
        <v>37</v>
      </c>
      <c r="C13" s="40">
        <v>1315059.33</v>
      </c>
      <c r="D13" s="79">
        <v>1315059.33</v>
      </c>
      <c r="E13" s="80">
        <v>101095.6</v>
      </c>
      <c r="F13" s="1">
        <v>1279610.6000000001</v>
      </c>
      <c r="G13" s="2">
        <v>1</v>
      </c>
      <c r="H13" s="2">
        <f>(F13*100%)/D13</f>
        <v>0.97304400707152883</v>
      </c>
      <c r="I13" s="11">
        <v>13</v>
      </c>
      <c r="J13" s="11" t="s">
        <v>29</v>
      </c>
      <c r="K13" s="11">
        <v>64</v>
      </c>
      <c r="L13" s="41" t="s">
        <v>30</v>
      </c>
      <c r="M13" s="42" t="s">
        <v>31</v>
      </c>
      <c r="N13" s="43" t="s">
        <v>35</v>
      </c>
    </row>
    <row r="14" spans="1:14" ht="52.8" x14ac:dyDescent="0.3">
      <c r="A14" s="5" t="s">
        <v>38</v>
      </c>
      <c r="B14" s="4" t="s">
        <v>39</v>
      </c>
      <c r="C14" s="40">
        <v>1385993.45</v>
      </c>
      <c r="D14" s="79">
        <v>1385993.45</v>
      </c>
      <c r="E14" s="80">
        <v>225007.85</v>
      </c>
      <c r="F14" s="1">
        <v>1385993.4400000002</v>
      </c>
      <c r="G14" s="2">
        <v>1</v>
      </c>
      <c r="H14" s="2">
        <f>(F14*100%)/D14</f>
        <v>0.99999999278495888</v>
      </c>
      <c r="I14" s="11">
        <v>10</v>
      </c>
      <c r="J14" s="11" t="s">
        <v>29</v>
      </c>
      <c r="K14" s="11">
        <v>52</v>
      </c>
      <c r="L14" s="41" t="s">
        <v>30</v>
      </c>
      <c r="M14" s="42" t="s">
        <v>31</v>
      </c>
      <c r="N14" s="43" t="s">
        <v>35</v>
      </c>
    </row>
    <row r="15" spans="1:14" ht="52.8" x14ac:dyDescent="0.3">
      <c r="A15" s="5" t="s">
        <v>40</v>
      </c>
      <c r="B15" s="4" t="s">
        <v>41</v>
      </c>
      <c r="C15" s="40">
        <v>1081585.8999999999</v>
      </c>
      <c r="D15" s="79">
        <v>1081585.8999999999</v>
      </c>
      <c r="E15" s="80">
        <v>604985.92999999993</v>
      </c>
      <c r="F15" s="1">
        <v>1061718.44</v>
      </c>
      <c r="G15" s="2">
        <v>1</v>
      </c>
      <c r="H15" s="2">
        <f>(F15*100%)/D15</f>
        <v>0.98163117695968483</v>
      </c>
      <c r="I15" s="11">
        <v>10</v>
      </c>
      <c r="J15" s="11" t="s">
        <v>29</v>
      </c>
      <c r="K15" s="11">
        <v>30</v>
      </c>
      <c r="L15" s="41" t="s">
        <v>30</v>
      </c>
      <c r="M15" s="42" t="s">
        <v>31</v>
      </c>
      <c r="N15" s="43" t="s">
        <v>35</v>
      </c>
    </row>
    <row r="16" spans="1:14" ht="66" x14ac:dyDescent="0.3">
      <c r="A16" s="5" t="s">
        <v>42</v>
      </c>
      <c r="B16" s="4" t="s">
        <v>43</v>
      </c>
      <c r="C16" s="40">
        <v>741650</v>
      </c>
      <c r="D16" s="79">
        <v>741650</v>
      </c>
      <c r="E16" s="80">
        <v>365738.79</v>
      </c>
      <c r="F16" s="1">
        <v>588233.79</v>
      </c>
      <c r="G16" s="2">
        <v>1</v>
      </c>
      <c r="H16" s="2">
        <f>(F16*100%)/D16</f>
        <v>0.79314203465246413</v>
      </c>
      <c r="I16" s="11">
        <v>7</v>
      </c>
      <c r="J16" s="11" t="s">
        <v>29</v>
      </c>
      <c r="K16" s="11">
        <v>40</v>
      </c>
      <c r="L16" s="41" t="s">
        <v>30</v>
      </c>
      <c r="M16" s="42" t="s">
        <v>31</v>
      </c>
      <c r="N16" s="43" t="s">
        <v>44</v>
      </c>
    </row>
    <row r="17" spans="1:14" ht="66" x14ac:dyDescent="0.3">
      <c r="A17" s="5" t="s">
        <v>45</v>
      </c>
      <c r="B17" s="4" t="s">
        <v>46</v>
      </c>
      <c r="C17" s="40">
        <v>529750</v>
      </c>
      <c r="D17" s="79">
        <v>529750</v>
      </c>
      <c r="E17" s="80">
        <v>258247.28999999998</v>
      </c>
      <c r="F17" s="1">
        <v>529750</v>
      </c>
      <c r="G17" s="2">
        <v>1</v>
      </c>
      <c r="H17" s="2">
        <f>(F17*100%)/D17</f>
        <v>1</v>
      </c>
      <c r="I17" s="11">
        <v>5</v>
      </c>
      <c r="J17" s="11" t="s">
        <v>29</v>
      </c>
      <c r="K17" s="11">
        <v>20</v>
      </c>
      <c r="L17" s="41" t="s">
        <v>30</v>
      </c>
      <c r="M17" s="42" t="s">
        <v>31</v>
      </c>
      <c r="N17" s="43" t="s">
        <v>44</v>
      </c>
    </row>
    <row r="18" spans="1:14" ht="53.4" thickBot="1" x14ac:dyDescent="0.35">
      <c r="A18" s="6" t="s">
        <v>47</v>
      </c>
      <c r="B18" s="7" t="s">
        <v>48</v>
      </c>
      <c r="C18" s="44">
        <v>693180</v>
      </c>
      <c r="D18" s="84">
        <v>693180</v>
      </c>
      <c r="E18" s="85">
        <v>207954</v>
      </c>
      <c r="F18" s="8">
        <v>207954</v>
      </c>
      <c r="G18" s="9">
        <v>0.25</v>
      </c>
      <c r="H18" s="9">
        <f>(F18*100%)/D18</f>
        <v>0.3</v>
      </c>
      <c r="I18" s="13">
        <v>6</v>
      </c>
      <c r="J18" s="13" t="s">
        <v>29</v>
      </c>
      <c r="K18" s="13">
        <v>24</v>
      </c>
      <c r="L18" s="45" t="s">
        <v>30</v>
      </c>
      <c r="M18" s="46" t="s">
        <v>31</v>
      </c>
      <c r="N18" s="47" t="s">
        <v>44</v>
      </c>
    </row>
    <row r="19" spans="1:14" ht="93" thickBot="1" x14ac:dyDescent="0.35">
      <c r="A19" s="5" t="s">
        <v>49</v>
      </c>
      <c r="B19" s="4" t="s">
        <v>50</v>
      </c>
      <c r="C19" s="40">
        <v>808710</v>
      </c>
      <c r="D19" s="79">
        <v>808710</v>
      </c>
      <c r="E19" s="80">
        <v>242613</v>
      </c>
      <c r="F19" s="1">
        <v>242613</v>
      </c>
      <c r="G19" s="2">
        <v>0.1</v>
      </c>
      <c r="H19" s="2">
        <f>(F19*100%)/D19</f>
        <v>0.3</v>
      </c>
      <c r="I19" s="11">
        <v>7</v>
      </c>
      <c r="J19" s="11" t="s">
        <v>29</v>
      </c>
      <c r="K19" s="11">
        <v>28</v>
      </c>
      <c r="L19" s="41" t="s">
        <v>30</v>
      </c>
      <c r="M19" s="42" t="s">
        <v>31</v>
      </c>
      <c r="N19" s="43" t="s">
        <v>44</v>
      </c>
    </row>
    <row r="20" spans="1:14" ht="16.2" thickBot="1" x14ac:dyDescent="0.35">
      <c r="A20" s="48"/>
      <c r="B20" s="49" t="s">
        <v>51</v>
      </c>
      <c r="C20" s="50">
        <f>SUM(C12:C19)</f>
        <v>7779936.3200000003</v>
      </c>
      <c r="D20" s="81">
        <f>SUM(D12:D19)</f>
        <v>7779936.3200000003</v>
      </c>
      <c r="E20" s="82">
        <f>SUM(E12:E19)</f>
        <v>2267842.15</v>
      </c>
      <c r="F20" s="50">
        <f>SUM(F12:F19)</f>
        <v>6493355.6900000004</v>
      </c>
      <c r="G20" s="2"/>
      <c r="H20" s="2"/>
      <c r="I20" s="11"/>
      <c r="J20" s="11"/>
      <c r="K20" s="11"/>
      <c r="L20" s="41"/>
      <c r="M20" s="42"/>
      <c r="N20" s="43"/>
    </row>
    <row r="21" spans="1:14" ht="14.4" thickBot="1" x14ac:dyDescent="0.35">
      <c r="A21" s="3"/>
      <c r="B21" s="4"/>
      <c r="C21" s="40"/>
      <c r="D21" s="83"/>
      <c r="E21" s="80"/>
      <c r="F21" s="1"/>
      <c r="G21" s="2"/>
      <c r="H21" s="2"/>
      <c r="I21" s="11"/>
      <c r="J21" s="11"/>
      <c r="K21" s="11"/>
      <c r="L21" s="41"/>
      <c r="M21" s="42"/>
      <c r="N21" s="43"/>
    </row>
    <row r="22" spans="1:14" ht="28.2" thickBot="1" x14ac:dyDescent="0.35">
      <c r="A22" s="38"/>
      <c r="B22" s="39" t="s">
        <v>55</v>
      </c>
      <c r="C22" s="40"/>
      <c r="D22" s="83"/>
      <c r="E22" s="80"/>
      <c r="F22" s="1"/>
      <c r="G22" s="10"/>
      <c r="H22" s="2"/>
      <c r="I22" s="11"/>
      <c r="J22" s="11"/>
      <c r="K22" s="11"/>
      <c r="L22" s="41"/>
      <c r="M22" s="41"/>
      <c r="N22" s="43"/>
    </row>
    <row r="23" spans="1:14" ht="39.6" x14ac:dyDescent="0.3">
      <c r="A23" s="5" t="s">
        <v>56</v>
      </c>
      <c r="B23" s="4" t="s">
        <v>57</v>
      </c>
      <c r="C23" s="40">
        <v>0</v>
      </c>
      <c r="D23" s="79">
        <v>975026.77</v>
      </c>
      <c r="E23" s="80">
        <v>0</v>
      </c>
      <c r="F23" s="1">
        <v>975026.77</v>
      </c>
      <c r="G23" s="2">
        <v>1</v>
      </c>
      <c r="H23" s="2">
        <f>(F23*100%)/D23</f>
        <v>1</v>
      </c>
      <c r="I23" s="11">
        <v>2731.56</v>
      </c>
      <c r="J23" s="11" t="s">
        <v>52</v>
      </c>
      <c r="K23" s="11">
        <v>250</v>
      </c>
      <c r="L23" s="41" t="s">
        <v>30</v>
      </c>
      <c r="M23" s="42" t="s">
        <v>31</v>
      </c>
      <c r="N23" s="43" t="s">
        <v>44</v>
      </c>
    </row>
    <row r="24" spans="1:14" ht="39.6" x14ac:dyDescent="0.3">
      <c r="A24" s="5" t="s">
        <v>58</v>
      </c>
      <c r="B24" s="4" t="s">
        <v>59</v>
      </c>
      <c r="C24" s="40">
        <v>364222.1</v>
      </c>
      <c r="D24" s="79">
        <v>916861.41</v>
      </c>
      <c r="E24" s="80">
        <v>0</v>
      </c>
      <c r="F24" s="1">
        <v>339994.92</v>
      </c>
      <c r="G24" s="2">
        <v>1</v>
      </c>
      <c r="H24" s="2">
        <f>(F24*100%)/D24</f>
        <v>0.37082476838020695</v>
      </c>
      <c r="I24" s="11">
        <v>908.05</v>
      </c>
      <c r="J24" s="11" t="s">
        <v>52</v>
      </c>
      <c r="K24" s="11">
        <v>368</v>
      </c>
      <c r="L24" s="41" t="s">
        <v>30</v>
      </c>
      <c r="M24" s="42" t="s">
        <v>31</v>
      </c>
      <c r="N24" s="43" t="s">
        <v>44</v>
      </c>
    </row>
    <row r="25" spans="1:14" ht="26.4" x14ac:dyDescent="0.3">
      <c r="A25" s="5" t="s">
        <v>60</v>
      </c>
      <c r="B25" s="4" t="s">
        <v>61</v>
      </c>
      <c r="C25" s="40">
        <v>163675.44</v>
      </c>
      <c r="D25" s="79">
        <v>352204.02</v>
      </c>
      <c r="E25" s="80">
        <v>0</v>
      </c>
      <c r="F25" s="1">
        <v>277885.68</v>
      </c>
      <c r="G25" s="2">
        <v>1</v>
      </c>
      <c r="H25" s="2">
        <f>(F25*100%)/D25</f>
        <v>0.78899065376936917</v>
      </c>
      <c r="I25" s="11">
        <v>113</v>
      </c>
      <c r="J25" s="11" t="s">
        <v>52</v>
      </c>
      <c r="K25" s="11">
        <v>156</v>
      </c>
      <c r="L25" s="41" t="s">
        <v>30</v>
      </c>
      <c r="M25" s="42" t="s">
        <v>31</v>
      </c>
      <c r="N25" s="43" t="s">
        <v>44</v>
      </c>
    </row>
    <row r="26" spans="1:14" ht="26.4" x14ac:dyDescent="0.3">
      <c r="A26" s="5" t="s">
        <v>62</v>
      </c>
      <c r="B26" s="4" t="s">
        <v>63</v>
      </c>
      <c r="C26" s="40">
        <v>258320.55</v>
      </c>
      <c r="D26" s="79">
        <v>455562.72</v>
      </c>
      <c r="E26" s="80">
        <v>61061.34</v>
      </c>
      <c r="F26" s="1">
        <v>455562.72</v>
      </c>
      <c r="G26" s="2">
        <v>1</v>
      </c>
      <c r="H26" s="2">
        <f>(F26*100%)/D26</f>
        <v>1</v>
      </c>
      <c r="I26" s="11">
        <v>180</v>
      </c>
      <c r="J26" s="11" t="s">
        <v>52</v>
      </c>
      <c r="K26" s="11">
        <v>120</v>
      </c>
      <c r="L26" s="41" t="s">
        <v>30</v>
      </c>
      <c r="M26" s="42" t="s">
        <v>31</v>
      </c>
      <c r="N26" s="43" t="s">
        <v>44</v>
      </c>
    </row>
    <row r="27" spans="1:14" ht="52.8" x14ac:dyDescent="0.3">
      <c r="A27" s="5" t="s">
        <v>64</v>
      </c>
      <c r="B27" s="4" t="s">
        <v>65</v>
      </c>
      <c r="C27" s="40">
        <v>1095954.18</v>
      </c>
      <c r="D27" s="79">
        <v>1095954.18</v>
      </c>
      <c r="E27" s="80">
        <v>384770.67</v>
      </c>
      <c r="F27" s="1">
        <v>1070951.4099999999</v>
      </c>
      <c r="G27" s="2">
        <v>1</v>
      </c>
      <c r="H27" s="2">
        <f>(F27*100%)/D27</f>
        <v>0.97718629988709926</v>
      </c>
      <c r="I27" s="11">
        <v>1259</v>
      </c>
      <c r="J27" s="11" t="s">
        <v>52</v>
      </c>
      <c r="K27" s="11">
        <v>392</v>
      </c>
      <c r="L27" s="41" t="s">
        <v>30</v>
      </c>
      <c r="M27" s="42" t="s">
        <v>31</v>
      </c>
      <c r="N27" s="43" t="s">
        <v>35</v>
      </c>
    </row>
    <row r="28" spans="1:14" ht="39.6" x14ac:dyDescent="0.3">
      <c r="A28" s="5" t="s">
        <v>66</v>
      </c>
      <c r="B28" s="4" t="s">
        <v>67</v>
      </c>
      <c r="C28" s="40">
        <v>1243925.22</v>
      </c>
      <c r="D28" s="79">
        <v>1243925.22</v>
      </c>
      <c r="E28" s="80">
        <v>870747.66</v>
      </c>
      <c r="F28" s="1">
        <v>1243925.23</v>
      </c>
      <c r="G28" s="2">
        <v>1</v>
      </c>
      <c r="H28" s="2">
        <f>(F28*100%)/D28</f>
        <v>1.0000000080390685</v>
      </c>
      <c r="I28" s="11">
        <v>856</v>
      </c>
      <c r="J28" s="11" t="s">
        <v>52</v>
      </c>
      <c r="K28" s="11">
        <v>392</v>
      </c>
      <c r="L28" s="41" t="s">
        <v>30</v>
      </c>
      <c r="M28" s="42" t="s">
        <v>31</v>
      </c>
      <c r="N28" s="43" t="s">
        <v>35</v>
      </c>
    </row>
    <row r="29" spans="1:14" ht="52.8" x14ac:dyDescent="0.3">
      <c r="A29" s="5" t="s">
        <v>68</v>
      </c>
      <c r="B29" s="4" t="s">
        <v>69</v>
      </c>
      <c r="C29" s="40">
        <v>1319289.6000000001</v>
      </c>
      <c r="D29" s="79">
        <v>1319289.6000000001</v>
      </c>
      <c r="E29" s="80">
        <v>866825.19</v>
      </c>
      <c r="F29" s="1">
        <v>1262612.0699999998</v>
      </c>
      <c r="G29" s="2">
        <v>1</v>
      </c>
      <c r="H29" s="2">
        <f>(F29*100%)/D29</f>
        <v>0.95703935663557094</v>
      </c>
      <c r="I29" s="11">
        <v>1253.08</v>
      </c>
      <c r="J29" s="11" t="s">
        <v>52</v>
      </c>
      <c r="K29" s="11">
        <v>392</v>
      </c>
      <c r="L29" s="41" t="s">
        <v>30</v>
      </c>
      <c r="M29" s="42" t="s">
        <v>31</v>
      </c>
      <c r="N29" s="43" t="s">
        <v>35</v>
      </c>
    </row>
    <row r="30" spans="1:14" ht="66.599999999999994" thickBot="1" x14ac:dyDescent="0.35">
      <c r="A30" s="6" t="s">
        <v>70</v>
      </c>
      <c r="B30" s="7" t="s">
        <v>71</v>
      </c>
      <c r="C30" s="44">
        <v>1228929.71</v>
      </c>
      <c r="D30" s="84">
        <v>1228929.71</v>
      </c>
      <c r="E30" s="85">
        <v>1136172.5</v>
      </c>
      <c r="F30" s="8">
        <v>1136172.5</v>
      </c>
      <c r="G30" s="9">
        <v>1</v>
      </c>
      <c r="H30" s="9">
        <f>(F30*100%)/D30</f>
        <v>0.92452195658936431</v>
      </c>
      <c r="I30" s="13">
        <v>1204</v>
      </c>
      <c r="J30" s="13" t="s">
        <v>52</v>
      </c>
      <c r="K30" s="13">
        <v>550</v>
      </c>
      <c r="L30" s="45" t="s">
        <v>30</v>
      </c>
      <c r="M30" s="46" t="s">
        <v>31</v>
      </c>
      <c r="N30" s="47" t="s">
        <v>35</v>
      </c>
    </row>
    <row r="31" spans="1:14" ht="40.200000000000003" thickBot="1" x14ac:dyDescent="0.35">
      <c r="A31" s="5" t="s">
        <v>72</v>
      </c>
      <c r="B31" s="4" t="s">
        <v>73</v>
      </c>
      <c r="C31" s="40">
        <v>875733.89</v>
      </c>
      <c r="D31" s="79">
        <v>875733.89</v>
      </c>
      <c r="E31" s="80">
        <v>262720.15999999997</v>
      </c>
      <c r="F31" s="1">
        <v>262720.15999999997</v>
      </c>
      <c r="G31" s="2">
        <v>0.2</v>
      </c>
      <c r="H31" s="2">
        <f>(F31*100%)/D31</f>
        <v>0.29999999200670419</v>
      </c>
      <c r="I31" s="11">
        <v>2352.91</v>
      </c>
      <c r="J31" s="11" t="s">
        <v>52</v>
      </c>
      <c r="K31" s="11">
        <v>300</v>
      </c>
      <c r="L31" s="41" t="s">
        <v>30</v>
      </c>
      <c r="M31" s="42" t="s">
        <v>31</v>
      </c>
      <c r="N31" s="43" t="s">
        <v>44</v>
      </c>
    </row>
    <row r="32" spans="1:14" ht="16.2" thickBot="1" x14ac:dyDescent="0.35">
      <c r="A32" s="48"/>
      <c r="B32" s="49" t="s">
        <v>74</v>
      </c>
      <c r="C32" s="50">
        <f>SUM(C23:C31)</f>
        <v>6550050.6899999995</v>
      </c>
      <c r="D32" s="81">
        <f>SUM(D23:D31)</f>
        <v>8463487.5199999996</v>
      </c>
      <c r="E32" s="82">
        <f>SUM(E23:E31)</f>
        <v>3582297.52</v>
      </c>
      <c r="F32" s="50">
        <f>SUM(F23:F31)</f>
        <v>7024851.4600000009</v>
      </c>
      <c r="G32" s="2"/>
      <c r="H32" s="2"/>
      <c r="I32" s="11"/>
      <c r="J32" s="11"/>
      <c r="K32" s="11"/>
      <c r="L32" s="41"/>
      <c r="M32" s="41"/>
      <c r="N32" s="43"/>
    </row>
    <row r="33" spans="1:15" ht="14.4" thickBot="1" x14ac:dyDescent="0.35">
      <c r="A33" s="57"/>
      <c r="B33" s="58"/>
      <c r="C33" s="40"/>
      <c r="D33" s="83"/>
      <c r="E33" s="80"/>
      <c r="F33" s="1"/>
      <c r="G33" s="2"/>
      <c r="H33" s="2"/>
      <c r="I33" s="11"/>
      <c r="J33" s="11"/>
      <c r="K33" s="11"/>
      <c r="L33" s="41"/>
      <c r="M33" s="41"/>
      <c r="N33" s="43"/>
    </row>
    <row r="34" spans="1:15" ht="28.2" thickBot="1" x14ac:dyDescent="0.35">
      <c r="A34" s="38"/>
      <c r="B34" s="39" t="s">
        <v>75</v>
      </c>
      <c r="C34" s="40"/>
      <c r="D34" s="83"/>
      <c r="E34" s="80"/>
      <c r="F34" s="1"/>
      <c r="G34" s="2"/>
      <c r="H34" s="2"/>
      <c r="I34" s="11"/>
      <c r="J34" s="11"/>
      <c r="K34" s="11"/>
      <c r="L34" s="41"/>
      <c r="M34" s="41"/>
      <c r="N34" s="43"/>
    </row>
    <row r="35" spans="1:15" ht="39.6" x14ac:dyDescent="0.3">
      <c r="A35" s="5" t="s">
        <v>58</v>
      </c>
      <c r="B35" s="4" t="s">
        <v>59</v>
      </c>
      <c r="C35" s="40">
        <v>522618.73</v>
      </c>
      <c r="D35" s="79">
        <v>916861.41</v>
      </c>
      <c r="E35" s="80">
        <v>0</v>
      </c>
      <c r="F35" s="1">
        <v>576866.43999999994</v>
      </c>
      <c r="G35" s="2">
        <v>1</v>
      </c>
      <c r="H35" s="2">
        <f>(F35*100%)/D35</f>
        <v>0.62917517708592396</v>
      </c>
      <c r="I35" s="11">
        <v>908.05</v>
      </c>
      <c r="J35" s="11" t="s">
        <v>52</v>
      </c>
      <c r="K35" s="11">
        <v>368</v>
      </c>
      <c r="L35" s="41" t="s">
        <v>30</v>
      </c>
      <c r="M35" s="42" t="s">
        <v>31</v>
      </c>
      <c r="N35" s="43" t="s">
        <v>44</v>
      </c>
    </row>
    <row r="36" spans="1:15" ht="26.4" x14ac:dyDescent="0.3">
      <c r="A36" s="5" t="s">
        <v>60</v>
      </c>
      <c r="B36" s="4" t="s">
        <v>61</v>
      </c>
      <c r="C36" s="40">
        <v>219771.68</v>
      </c>
      <c r="D36" s="79">
        <v>352204.02</v>
      </c>
      <c r="E36" s="80">
        <v>0</v>
      </c>
      <c r="F36" s="1">
        <v>74318.38</v>
      </c>
      <c r="G36" s="2">
        <v>1</v>
      </c>
      <c r="H36" s="2">
        <f>(F36*100%)/D36</f>
        <v>0.21100945980116864</v>
      </c>
      <c r="I36" s="11">
        <v>113</v>
      </c>
      <c r="J36" s="11" t="s">
        <v>52</v>
      </c>
      <c r="K36" s="11">
        <v>156</v>
      </c>
      <c r="L36" s="41" t="s">
        <v>30</v>
      </c>
      <c r="M36" s="42" t="s">
        <v>31</v>
      </c>
      <c r="N36" s="43" t="s">
        <v>44</v>
      </c>
    </row>
    <row r="37" spans="1:15" ht="79.8" thickBot="1" x14ac:dyDescent="0.35">
      <c r="A37" s="6" t="s">
        <v>76</v>
      </c>
      <c r="B37" s="7" t="s">
        <v>77</v>
      </c>
      <c r="C37" s="44">
        <v>475204.09</v>
      </c>
      <c r="D37" s="84">
        <v>679606.84</v>
      </c>
      <c r="E37" s="85">
        <v>144736.01</v>
      </c>
      <c r="F37" s="8">
        <v>679606.85</v>
      </c>
      <c r="G37" s="2">
        <v>1</v>
      </c>
      <c r="H37" s="2">
        <f>(F37*100%)/D37</f>
        <v>1.0000000147143899</v>
      </c>
      <c r="I37" s="11">
        <v>571</v>
      </c>
      <c r="J37" s="11" t="s">
        <v>52</v>
      </c>
      <c r="K37" s="11">
        <v>152</v>
      </c>
      <c r="L37" s="41" t="s">
        <v>30</v>
      </c>
      <c r="M37" s="42" t="s">
        <v>31</v>
      </c>
      <c r="N37" s="43" t="s">
        <v>44</v>
      </c>
    </row>
    <row r="38" spans="1:15" ht="16.2" thickBot="1" x14ac:dyDescent="0.35">
      <c r="A38" s="59"/>
      <c r="B38" s="60" t="s">
        <v>78</v>
      </c>
      <c r="C38" s="61">
        <f>SUM(C35:C37)</f>
        <v>1217594.5</v>
      </c>
      <c r="D38" s="86">
        <f>SUM(D35:D37)</f>
        <v>1948672.27</v>
      </c>
      <c r="E38" s="87">
        <f>SUM(E35:E37)</f>
        <v>144736.01</v>
      </c>
      <c r="F38" s="61">
        <f>SUM(F35:F37)</f>
        <v>1330791.67</v>
      </c>
      <c r="G38" s="2"/>
      <c r="H38" s="2"/>
      <c r="I38" s="11"/>
      <c r="J38" s="11"/>
      <c r="K38" s="11"/>
      <c r="L38" s="41"/>
      <c r="M38" s="41"/>
      <c r="N38" s="56"/>
    </row>
    <row r="39" spans="1:15" ht="14.4" thickBot="1" x14ac:dyDescent="0.35">
      <c r="A39" s="51"/>
      <c r="B39" s="52"/>
      <c r="C39" s="53"/>
      <c r="D39" s="83"/>
      <c r="E39" s="80"/>
      <c r="F39" s="11"/>
      <c r="G39" s="2"/>
      <c r="H39" s="2"/>
      <c r="I39" s="11"/>
      <c r="J39" s="11"/>
      <c r="K39" s="11"/>
      <c r="L39" s="41"/>
      <c r="M39" s="41"/>
      <c r="N39" s="56"/>
    </row>
    <row r="40" spans="1:15" ht="14.4" thickBot="1" x14ac:dyDescent="0.35">
      <c r="A40" s="38"/>
      <c r="B40" s="39" t="s">
        <v>79</v>
      </c>
      <c r="C40" s="53"/>
      <c r="D40" s="83"/>
      <c r="E40" s="80"/>
      <c r="F40" s="11"/>
      <c r="G40" s="2"/>
      <c r="H40" s="2"/>
      <c r="I40" s="11"/>
      <c r="J40" s="11"/>
      <c r="K40" s="11"/>
      <c r="L40" s="41"/>
      <c r="M40" s="41"/>
      <c r="N40" s="56"/>
    </row>
    <row r="41" spans="1:15" ht="26.4" x14ac:dyDescent="0.3">
      <c r="A41" s="5" t="s">
        <v>80</v>
      </c>
      <c r="B41" s="52" t="s">
        <v>81</v>
      </c>
      <c r="C41" s="40">
        <v>0</v>
      </c>
      <c r="D41" s="79">
        <v>637437.31000000006</v>
      </c>
      <c r="E41" s="80">
        <v>0</v>
      </c>
      <c r="F41" s="1">
        <v>235492.69</v>
      </c>
      <c r="G41" s="2">
        <v>1</v>
      </c>
      <c r="H41" s="2">
        <f>(F41*100%)/D41</f>
        <v>0.36943662742301669</v>
      </c>
      <c r="I41" s="11">
        <v>1</v>
      </c>
      <c r="J41" s="63" t="s">
        <v>53</v>
      </c>
      <c r="K41" s="11">
        <v>300</v>
      </c>
      <c r="L41" s="41" t="s">
        <v>30</v>
      </c>
      <c r="M41" s="42" t="s">
        <v>31</v>
      </c>
      <c r="N41" s="43" t="s">
        <v>44</v>
      </c>
    </row>
    <row r="42" spans="1:15" ht="39.6" x14ac:dyDescent="0.3">
      <c r="A42" s="5" t="s">
        <v>82</v>
      </c>
      <c r="B42" s="52" t="s">
        <v>83</v>
      </c>
      <c r="C42" s="40">
        <v>493162.97</v>
      </c>
      <c r="D42" s="79">
        <v>242343.01</v>
      </c>
      <c r="E42" s="80">
        <v>0</v>
      </c>
      <c r="F42" s="1">
        <v>211942.7</v>
      </c>
      <c r="G42" s="2">
        <v>1</v>
      </c>
      <c r="H42" s="2">
        <f>(F42*100%)/D42</f>
        <v>0.8745566872343461</v>
      </c>
      <c r="I42" s="11">
        <v>1</v>
      </c>
      <c r="J42" s="63" t="s">
        <v>53</v>
      </c>
      <c r="K42" s="11">
        <v>300</v>
      </c>
      <c r="L42" s="41" t="s">
        <v>30</v>
      </c>
      <c r="M42" s="42" t="s">
        <v>31</v>
      </c>
      <c r="N42" s="43" t="s">
        <v>44</v>
      </c>
    </row>
    <row r="43" spans="1:15" ht="27" thickBot="1" x14ac:dyDescent="0.35">
      <c r="A43" s="5" t="s">
        <v>84</v>
      </c>
      <c r="B43" s="52" t="s">
        <v>85</v>
      </c>
      <c r="C43" s="40">
        <v>0</v>
      </c>
      <c r="D43" s="79">
        <v>464132.65</v>
      </c>
      <c r="E43" s="80">
        <v>464132.64999999997</v>
      </c>
      <c r="F43" s="1">
        <v>464132.65</v>
      </c>
      <c r="G43" s="2">
        <v>1</v>
      </c>
      <c r="H43" s="2">
        <f>(F43*100%)/D43</f>
        <v>1</v>
      </c>
      <c r="I43" s="11">
        <v>12</v>
      </c>
      <c r="J43" s="63" t="s">
        <v>86</v>
      </c>
      <c r="K43" s="11">
        <v>550</v>
      </c>
      <c r="L43" s="41" t="s">
        <v>30</v>
      </c>
      <c r="M43" s="42" t="s">
        <v>31</v>
      </c>
      <c r="N43" s="43" t="s">
        <v>44</v>
      </c>
    </row>
    <row r="44" spans="1:15" ht="16.2" thickBot="1" x14ac:dyDescent="0.35">
      <c r="A44" s="48"/>
      <c r="B44" s="49" t="s">
        <v>87</v>
      </c>
      <c r="C44" s="50">
        <f>SUM(C41:C43)</f>
        <v>493162.97</v>
      </c>
      <c r="D44" s="81">
        <f>SUM(D41:D43)</f>
        <v>1343912.9700000002</v>
      </c>
      <c r="E44" s="82">
        <f>SUM(E41:E43)</f>
        <v>464132.64999999997</v>
      </c>
      <c r="F44" s="50">
        <f>SUM(F41:F43)</f>
        <v>911568.04</v>
      </c>
      <c r="G44" s="2"/>
      <c r="H44" s="2"/>
      <c r="I44" s="11"/>
      <c r="J44" s="11"/>
      <c r="K44" s="11"/>
      <c r="L44" s="41"/>
      <c r="M44" s="41"/>
      <c r="N44" s="56"/>
    </row>
    <row r="45" spans="1:15" ht="14.4" thickBot="1" x14ac:dyDescent="0.35">
      <c r="A45" s="51"/>
      <c r="B45" s="52"/>
      <c r="C45" s="53"/>
      <c r="D45" s="83"/>
      <c r="E45" s="80"/>
      <c r="F45" s="11"/>
      <c r="G45" s="2"/>
      <c r="H45" s="2"/>
      <c r="I45" s="11"/>
      <c r="J45" s="11"/>
      <c r="K45" s="11"/>
      <c r="L45" s="41"/>
      <c r="M45" s="41"/>
      <c r="N45" s="56"/>
    </row>
    <row r="46" spans="1:15" ht="28.2" thickBot="1" x14ac:dyDescent="0.35">
      <c r="A46" s="38"/>
      <c r="B46" s="39" t="s">
        <v>88</v>
      </c>
      <c r="C46" s="40"/>
      <c r="D46" s="83"/>
      <c r="E46" s="80"/>
      <c r="F46" s="1"/>
      <c r="G46" s="2"/>
      <c r="H46" s="2"/>
      <c r="I46" s="11"/>
      <c r="J46" s="11"/>
      <c r="K46" s="11"/>
      <c r="L46" s="41"/>
      <c r="M46" s="41"/>
      <c r="N46" s="56"/>
      <c r="O46" s="64"/>
    </row>
    <row r="47" spans="1:15" ht="53.4" thickBot="1" x14ac:dyDescent="0.35">
      <c r="A47" s="6" t="s">
        <v>89</v>
      </c>
      <c r="B47" s="7" t="s">
        <v>90</v>
      </c>
      <c r="C47" s="44">
        <v>0</v>
      </c>
      <c r="D47" s="84">
        <v>2430400.9900000002</v>
      </c>
      <c r="E47" s="85">
        <v>414859.68</v>
      </c>
      <c r="F47" s="8">
        <v>2430401</v>
      </c>
      <c r="G47" s="9">
        <v>1</v>
      </c>
      <c r="H47" s="9">
        <f>(F47*100%)/D47</f>
        <v>1.0000000041145474</v>
      </c>
      <c r="I47" s="13">
        <v>4125</v>
      </c>
      <c r="J47" s="14" t="s">
        <v>54</v>
      </c>
      <c r="K47" s="13">
        <v>3000</v>
      </c>
      <c r="L47" s="45" t="s">
        <v>30</v>
      </c>
      <c r="M47" s="46" t="s">
        <v>31</v>
      </c>
      <c r="N47" s="66" t="s">
        <v>35</v>
      </c>
    </row>
    <row r="48" spans="1:15" ht="39.6" x14ac:dyDescent="0.3">
      <c r="A48" s="5" t="s">
        <v>91</v>
      </c>
      <c r="B48" s="4" t="s">
        <v>92</v>
      </c>
      <c r="C48" s="40">
        <v>0</v>
      </c>
      <c r="D48" s="79">
        <v>975114.4</v>
      </c>
      <c r="E48" s="80">
        <v>114092.24</v>
      </c>
      <c r="F48" s="1">
        <v>975114.4</v>
      </c>
      <c r="G48" s="2">
        <v>1</v>
      </c>
      <c r="H48" s="2">
        <f>(F48*100%)/D48</f>
        <v>1</v>
      </c>
      <c r="I48" s="11">
        <v>746</v>
      </c>
      <c r="J48" s="12" t="s">
        <v>54</v>
      </c>
      <c r="K48" s="11">
        <v>68</v>
      </c>
      <c r="L48" s="41" t="s">
        <v>30</v>
      </c>
      <c r="M48" s="42" t="s">
        <v>31</v>
      </c>
      <c r="N48" s="65" t="s">
        <v>44</v>
      </c>
    </row>
    <row r="49" spans="1:14" ht="52.8" x14ac:dyDescent="0.3">
      <c r="A49" s="5" t="s">
        <v>93</v>
      </c>
      <c r="B49" s="4" t="s">
        <v>94</v>
      </c>
      <c r="C49" s="40">
        <v>9354931.5700000003</v>
      </c>
      <c r="D49" s="79">
        <v>6962875.2699999996</v>
      </c>
      <c r="E49" s="80">
        <v>3147806.3200000003</v>
      </c>
      <c r="F49" s="1">
        <v>5467568.3200000003</v>
      </c>
      <c r="G49" s="2">
        <v>0.7</v>
      </c>
      <c r="H49" s="2">
        <f>(F49*100%)/D49</f>
        <v>0.78524576528856893</v>
      </c>
      <c r="I49" s="11">
        <v>3929.09</v>
      </c>
      <c r="J49" s="12" t="s">
        <v>54</v>
      </c>
      <c r="K49" s="11">
        <v>20000</v>
      </c>
      <c r="L49" s="41" t="s">
        <v>30</v>
      </c>
      <c r="M49" s="42" t="s">
        <v>31</v>
      </c>
      <c r="N49" s="65" t="s">
        <v>32</v>
      </c>
    </row>
    <row r="50" spans="1:14" ht="52.8" x14ac:dyDescent="0.3">
      <c r="A50" s="5" t="s">
        <v>95</v>
      </c>
      <c r="B50" s="4" t="s">
        <v>96</v>
      </c>
      <c r="C50" s="40">
        <v>2338732.9</v>
      </c>
      <c r="D50" s="79">
        <v>2408658.23</v>
      </c>
      <c r="E50" s="80">
        <v>1066690.69</v>
      </c>
      <c r="F50" s="1">
        <v>2391572.37</v>
      </c>
      <c r="G50" s="2">
        <v>1</v>
      </c>
      <c r="H50" s="2">
        <f>(F50*100%)/D50</f>
        <v>0.99290648221188282</v>
      </c>
      <c r="I50" s="11">
        <v>1799</v>
      </c>
      <c r="J50" s="12" t="s">
        <v>54</v>
      </c>
      <c r="K50" s="11">
        <v>160</v>
      </c>
      <c r="L50" s="41" t="s">
        <v>30</v>
      </c>
      <c r="M50" s="42" t="s">
        <v>31</v>
      </c>
      <c r="N50" s="65" t="s">
        <v>35</v>
      </c>
    </row>
    <row r="51" spans="1:14" ht="39.6" x14ac:dyDescent="0.3">
      <c r="A51" s="5" t="s">
        <v>97</v>
      </c>
      <c r="B51" s="4" t="s">
        <v>98</v>
      </c>
      <c r="C51" s="40">
        <v>0</v>
      </c>
      <c r="D51" s="88">
        <v>971420.08</v>
      </c>
      <c r="E51" s="80">
        <v>944585.87</v>
      </c>
      <c r="F51" s="1">
        <v>944585.87</v>
      </c>
      <c r="G51" s="2">
        <v>1</v>
      </c>
      <c r="H51" s="2">
        <f>(F51*100%)/D51</f>
        <v>0.97237630706583711</v>
      </c>
      <c r="I51" s="11">
        <v>635.87</v>
      </c>
      <c r="J51" s="12" t="s">
        <v>54</v>
      </c>
      <c r="K51" s="11">
        <v>350</v>
      </c>
      <c r="L51" s="41" t="s">
        <v>30</v>
      </c>
      <c r="M51" s="42" t="s">
        <v>31</v>
      </c>
      <c r="N51" s="65" t="s">
        <v>44</v>
      </c>
    </row>
    <row r="52" spans="1:14" ht="26.4" x14ac:dyDescent="0.3">
      <c r="A52" s="5" t="s">
        <v>99</v>
      </c>
      <c r="B52" s="4" t="s">
        <v>100</v>
      </c>
      <c r="C52" s="40">
        <v>0</v>
      </c>
      <c r="D52" s="88">
        <v>929392.77</v>
      </c>
      <c r="E52" s="80">
        <v>833182.33000000007</v>
      </c>
      <c r="F52" s="1">
        <v>833182.33000000007</v>
      </c>
      <c r="G52" s="2">
        <v>0.9</v>
      </c>
      <c r="H52" s="2">
        <f>(F52*100%)/D52</f>
        <v>0.89648032230765051</v>
      </c>
      <c r="I52" s="11">
        <v>399.4</v>
      </c>
      <c r="J52" s="12" t="s">
        <v>54</v>
      </c>
      <c r="K52" s="11">
        <v>250</v>
      </c>
      <c r="L52" s="41" t="s">
        <v>30</v>
      </c>
      <c r="M52" s="42" t="s">
        <v>31</v>
      </c>
      <c r="N52" s="65" t="s">
        <v>44</v>
      </c>
    </row>
    <row r="53" spans="1:14" ht="39.6" x14ac:dyDescent="0.3">
      <c r="A53" s="5" t="s">
        <v>101</v>
      </c>
      <c r="B53" s="4" t="s">
        <v>102</v>
      </c>
      <c r="C53" s="40">
        <v>0</v>
      </c>
      <c r="D53" s="88">
        <v>587931.98</v>
      </c>
      <c r="E53" s="80">
        <v>335446.26</v>
      </c>
      <c r="F53" s="1">
        <v>335446.26</v>
      </c>
      <c r="G53" s="2">
        <v>0.3</v>
      </c>
      <c r="H53" s="2">
        <f>(F53*100%)/D53</f>
        <v>0.57055283844229743</v>
      </c>
      <c r="I53" s="11">
        <v>204</v>
      </c>
      <c r="J53" s="12" t="s">
        <v>54</v>
      </c>
      <c r="K53" s="11">
        <v>230</v>
      </c>
      <c r="L53" s="41" t="s">
        <v>30</v>
      </c>
      <c r="M53" s="42" t="s">
        <v>31</v>
      </c>
      <c r="N53" s="65" t="s">
        <v>44</v>
      </c>
    </row>
    <row r="54" spans="1:14" ht="52.8" x14ac:dyDescent="0.3">
      <c r="A54" s="5" t="s">
        <v>103</v>
      </c>
      <c r="B54" s="4" t="s">
        <v>104</v>
      </c>
      <c r="C54" s="40">
        <v>0</v>
      </c>
      <c r="D54" s="88">
        <v>1393720.88</v>
      </c>
      <c r="E54" s="80">
        <v>418116.27</v>
      </c>
      <c r="F54" s="1">
        <v>418116.27</v>
      </c>
      <c r="G54" s="2">
        <v>0.3</v>
      </c>
      <c r="H54" s="2">
        <f>(F54*100%)/D54</f>
        <v>0.30000000430502272</v>
      </c>
      <c r="I54" s="11">
        <v>762.87</v>
      </c>
      <c r="J54" s="12" t="s">
        <v>54</v>
      </c>
      <c r="K54" s="11">
        <v>550</v>
      </c>
      <c r="L54" s="41" t="s">
        <v>30</v>
      </c>
      <c r="M54" s="42" t="s">
        <v>31</v>
      </c>
      <c r="N54" s="65" t="s">
        <v>35</v>
      </c>
    </row>
    <row r="55" spans="1:14" ht="40.200000000000003" thickBot="1" x14ac:dyDescent="0.35">
      <c r="A55" s="6" t="s">
        <v>105</v>
      </c>
      <c r="B55" s="7" t="s">
        <v>106</v>
      </c>
      <c r="C55" s="44">
        <v>0</v>
      </c>
      <c r="D55" s="89">
        <v>1030651.56</v>
      </c>
      <c r="E55" s="85">
        <v>724825.64</v>
      </c>
      <c r="F55" s="8">
        <v>724825.64</v>
      </c>
      <c r="G55" s="2">
        <v>0.3</v>
      </c>
      <c r="H55" s="2">
        <f>(F55*100%)/D55</f>
        <v>0.70326933769934818</v>
      </c>
      <c r="I55" s="11">
        <v>1284.07</v>
      </c>
      <c r="J55" s="12" t="s">
        <v>54</v>
      </c>
      <c r="K55" s="11">
        <v>550</v>
      </c>
      <c r="L55" s="41" t="s">
        <v>30</v>
      </c>
      <c r="M55" s="42" t="s">
        <v>31</v>
      </c>
      <c r="N55" s="65" t="s">
        <v>35</v>
      </c>
    </row>
    <row r="56" spans="1:14" ht="16.2" thickBot="1" x14ac:dyDescent="0.35">
      <c r="A56" s="59"/>
      <c r="B56" s="60" t="s">
        <v>107</v>
      </c>
      <c r="C56" s="61">
        <f>SUM(C47:C55)</f>
        <v>11693664.470000001</v>
      </c>
      <c r="D56" s="62">
        <f t="shared" ref="D56:F56" si="0">SUM(D47:D55)</f>
        <v>17690166.16</v>
      </c>
      <c r="E56" s="61">
        <f>SUM(E47:E55)</f>
        <v>7999605.2999999998</v>
      </c>
      <c r="F56" s="61">
        <f t="shared" si="0"/>
        <v>14520812.459999999</v>
      </c>
      <c r="G56" s="2"/>
      <c r="H56" s="2"/>
      <c r="I56" s="11"/>
      <c r="J56" s="11"/>
      <c r="K56" s="11"/>
      <c r="L56" s="41"/>
      <c r="M56" s="41"/>
      <c r="N56" s="56"/>
    </row>
    <row r="57" spans="1:14" ht="14.4" thickBot="1" x14ac:dyDescent="0.35">
      <c r="A57" s="51"/>
      <c r="B57" s="52"/>
      <c r="C57" s="53"/>
      <c r="D57" s="54"/>
      <c r="E57" s="55"/>
      <c r="F57" s="11"/>
      <c r="G57" s="9"/>
      <c r="H57" s="9"/>
      <c r="I57" s="13"/>
      <c r="J57" s="13"/>
      <c r="K57" s="13"/>
      <c r="L57" s="45"/>
      <c r="M57" s="45"/>
      <c r="N57" s="67"/>
    </row>
    <row r="58" spans="1:14" ht="16.2" thickBot="1" x14ac:dyDescent="0.35">
      <c r="A58" s="68"/>
      <c r="B58" s="69" t="s">
        <v>108</v>
      </c>
      <c r="C58" s="70">
        <f>C20+C32+C38+C44+C56</f>
        <v>27734408.950000003</v>
      </c>
      <c r="D58" s="70">
        <f>D20+D32+D38+D44+D56</f>
        <v>37226175.239999995</v>
      </c>
      <c r="E58" s="70">
        <f>E20+E32+E38+E44+E56</f>
        <v>14458613.629999999</v>
      </c>
      <c r="F58" s="70"/>
      <c r="G58" s="71"/>
      <c r="H58" s="71"/>
      <c r="I58" s="72"/>
      <c r="J58" s="73"/>
      <c r="K58" s="74"/>
      <c r="L58" s="75"/>
      <c r="M58" s="75"/>
      <c r="N58" s="75"/>
    </row>
  </sheetData>
  <mergeCells count="12">
    <mergeCell ref="A4:N4"/>
    <mergeCell ref="A2:N2"/>
    <mergeCell ref="J6:N6"/>
    <mergeCell ref="A1:N1"/>
    <mergeCell ref="A3:N3"/>
    <mergeCell ref="A5:E5"/>
    <mergeCell ref="A6:E6"/>
    <mergeCell ref="B8:B10"/>
    <mergeCell ref="G8:H9"/>
    <mergeCell ref="I8:L8"/>
    <mergeCell ref="I9:J9"/>
    <mergeCell ref="K9:L9"/>
  </mergeCells>
  <printOptions horizontalCentered="1"/>
  <pageMargins left="0" right="0" top="0.39370078740157483" bottom="0.19685039370078741" header="0.31496062992125984" footer="0.31496062992125984"/>
  <pageSetup scale="85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>Luffi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Luffi</dc:creator>
  <cp:lastModifiedBy>Luffi</cp:lastModifiedBy>
  <cp:lastPrinted>2019-12-02T22:01:01Z</cp:lastPrinted>
  <dcterms:created xsi:type="dcterms:W3CDTF">2019-12-02T21:14:51Z</dcterms:created>
  <dcterms:modified xsi:type="dcterms:W3CDTF">2019-12-02T22:05:57Z</dcterms:modified>
</cp:coreProperties>
</file>